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Teplice_30042022\"/>
    </mc:Choice>
  </mc:AlternateContent>
  <xr:revisionPtr revIDLastSave="0" documentId="13_ncr:1_{9040B6D2-381D-4B86-8731-C2B1FA9ADD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-11" sheetId="2" r:id="rId1"/>
    <sheet name="12-15" sheetId="3" r:id="rId2"/>
    <sheet name="8-10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" i="3" l="1"/>
  <c r="AC4" i="3"/>
  <c r="AD4" i="3"/>
  <c r="AE4" i="3"/>
  <c r="AF4" i="3"/>
  <c r="AB5" i="3"/>
  <c r="AC5" i="3"/>
  <c r="AD5" i="3"/>
  <c r="AE5" i="3"/>
  <c r="AF5" i="3"/>
  <c r="AB6" i="3"/>
  <c r="AC6" i="3"/>
  <c r="AD6" i="3"/>
  <c r="AE6" i="3"/>
  <c r="AF6" i="3"/>
  <c r="AB7" i="3"/>
  <c r="AC7" i="3"/>
  <c r="AD7" i="3"/>
  <c r="AE7" i="3"/>
  <c r="AF7" i="3"/>
  <c r="AB8" i="3"/>
  <c r="AC8" i="3"/>
  <c r="AD8" i="3"/>
  <c r="AE8" i="3"/>
  <c r="AF8" i="3"/>
  <c r="AB9" i="3"/>
  <c r="AC9" i="3"/>
  <c r="AD9" i="3"/>
  <c r="AE9" i="3"/>
  <c r="AF9" i="3"/>
  <c r="AC4" i="2"/>
  <c r="AD4" i="2"/>
  <c r="AE4" i="2"/>
  <c r="AF4" i="2"/>
  <c r="AC5" i="2"/>
  <c r="AD5" i="2"/>
  <c r="AE5" i="2"/>
  <c r="AF5" i="2"/>
  <c r="AC6" i="2"/>
  <c r="AD6" i="2"/>
  <c r="AE6" i="2"/>
  <c r="AF6" i="2"/>
  <c r="AC7" i="2"/>
  <c r="AD7" i="2"/>
  <c r="AE7" i="2"/>
  <c r="AF7" i="2"/>
  <c r="AC8" i="2"/>
  <c r="AD8" i="2"/>
  <c r="AE8" i="2"/>
  <c r="AF8" i="2"/>
  <c r="AC9" i="2"/>
  <c r="AD9" i="2"/>
  <c r="AE9" i="2"/>
  <c r="AF9" i="2"/>
  <c r="AC10" i="2"/>
  <c r="AD10" i="2"/>
  <c r="AE10" i="2"/>
  <c r="AF10" i="2"/>
  <c r="AC11" i="2"/>
  <c r="AD11" i="2"/>
  <c r="AE11" i="2"/>
  <c r="AF11" i="2"/>
  <c r="AC3" i="2"/>
  <c r="G4" i="3"/>
  <c r="K4" i="3"/>
  <c r="O4" i="3"/>
  <c r="G5" i="3"/>
  <c r="K5" i="3"/>
  <c r="O5" i="3"/>
  <c r="G6" i="3"/>
  <c r="K6" i="3"/>
  <c r="O6" i="3"/>
  <c r="G7" i="3"/>
  <c r="K7" i="3"/>
  <c r="O7" i="3"/>
  <c r="G8" i="3"/>
  <c r="K8" i="3"/>
  <c r="O8" i="3"/>
  <c r="G9" i="3"/>
  <c r="K9" i="3"/>
  <c r="O9" i="3"/>
  <c r="G10" i="3"/>
  <c r="K10" i="3"/>
  <c r="O10" i="3"/>
  <c r="G11" i="3"/>
  <c r="K11" i="3"/>
  <c r="O11" i="3"/>
  <c r="G4" i="2"/>
  <c r="K4" i="2"/>
  <c r="O4" i="2"/>
  <c r="G5" i="2"/>
  <c r="K5" i="2"/>
  <c r="O5" i="2"/>
  <c r="G6" i="2"/>
  <c r="K6" i="2"/>
  <c r="O6" i="2"/>
  <c r="G7" i="2"/>
  <c r="K7" i="2"/>
  <c r="O7" i="2"/>
  <c r="G8" i="2"/>
  <c r="K8" i="2"/>
  <c r="O8" i="2"/>
  <c r="G9" i="2"/>
  <c r="K9" i="2"/>
  <c r="O9" i="2"/>
  <c r="G10" i="2"/>
  <c r="K10" i="2"/>
  <c r="O10" i="2"/>
  <c r="G11" i="2"/>
  <c r="K11" i="2"/>
  <c r="O11" i="2"/>
  <c r="AB9" i="2"/>
  <c r="AB8" i="2"/>
  <c r="AB7" i="2"/>
  <c r="O3" i="3"/>
  <c r="K3" i="3"/>
  <c r="O3" i="2"/>
  <c r="K3" i="2"/>
  <c r="O4" i="1"/>
  <c r="O5" i="1"/>
  <c r="O3" i="1"/>
  <c r="K4" i="1"/>
  <c r="K5" i="1"/>
  <c r="K3" i="1"/>
  <c r="AD10" i="3"/>
  <c r="AD11" i="3"/>
  <c r="AC10" i="3"/>
  <c r="AC11" i="3"/>
  <c r="AB10" i="3"/>
  <c r="AB11" i="3"/>
  <c r="G4" i="1"/>
  <c r="G5" i="1"/>
  <c r="P11" i="3" l="1"/>
  <c r="AE11" i="3" s="1"/>
  <c r="P10" i="3"/>
  <c r="AE10" i="3" s="1"/>
  <c r="P9" i="3"/>
  <c r="P8" i="3"/>
  <c r="P7" i="3"/>
  <c r="P6" i="3"/>
  <c r="P5" i="3"/>
  <c r="P4" i="3"/>
  <c r="P11" i="2"/>
  <c r="P10" i="2"/>
  <c r="P9" i="2"/>
  <c r="P8" i="2"/>
  <c r="P7" i="2"/>
  <c r="P6" i="2"/>
  <c r="P5" i="2"/>
  <c r="P4" i="2"/>
  <c r="AD3" i="3" l="1"/>
  <c r="AC3" i="3"/>
  <c r="AB3" i="3"/>
  <c r="G3" i="3"/>
  <c r="AB11" i="2"/>
  <c r="AB10" i="2"/>
  <c r="AB6" i="2"/>
  <c r="AB5" i="2"/>
  <c r="AB4" i="2"/>
  <c r="AD3" i="2"/>
  <c r="AB3" i="2"/>
  <c r="G3" i="2"/>
  <c r="P3" i="3" l="1"/>
  <c r="P3" i="2"/>
  <c r="G3" i="1"/>
  <c r="AD5" i="1"/>
  <c r="AC5" i="1"/>
  <c r="AB5" i="1"/>
  <c r="AD4" i="1"/>
  <c r="AC4" i="1"/>
  <c r="AB4" i="1"/>
  <c r="AD3" i="1"/>
  <c r="AC3" i="1"/>
  <c r="AB3" i="1"/>
  <c r="Q6" i="3" l="1"/>
  <c r="Q4" i="3"/>
  <c r="Q10" i="3"/>
  <c r="Q11" i="3"/>
  <c r="AF11" i="3" s="1"/>
  <c r="Q9" i="3"/>
  <c r="Q7" i="3"/>
  <c r="Q8" i="3"/>
  <c r="Q5" i="3"/>
  <c r="AE3" i="2"/>
  <c r="Q7" i="2"/>
  <c r="Q11" i="2"/>
  <c r="Q10" i="2"/>
  <c r="Q6" i="2"/>
  <c r="Q9" i="2"/>
  <c r="Q8" i="2"/>
  <c r="Q4" i="2"/>
  <c r="Q5" i="2"/>
  <c r="AE3" i="3"/>
  <c r="AF10" i="3"/>
  <c r="Q3" i="3"/>
  <c r="AF3" i="3" s="1"/>
  <c r="Q3" i="2"/>
  <c r="AF3" i="2" s="1"/>
  <c r="P4" i="1"/>
  <c r="AE4" i="1" s="1"/>
  <c r="P3" i="1"/>
  <c r="P5" i="1"/>
  <c r="AE5" i="1" s="1"/>
  <c r="AE3" i="1" l="1"/>
  <c r="Q3" i="1"/>
  <c r="AF3" i="1" s="1"/>
  <c r="Q5" i="1"/>
  <c r="AF5" i="1" s="1"/>
  <c r="Q4" i="1"/>
  <c r="AF4" i="1" s="1"/>
</calcChain>
</file>

<file path=xl/sharedStrings.xml><?xml version="1.0" encoding="utf-8"?>
<sst xmlns="http://schemas.openxmlformats.org/spreadsheetml/2006/main" count="172" uniqueCount="53">
  <si>
    <t>Fitness Freestyle - Jednotlivci – 8 let</t>
  </si>
  <si>
    <t>Startovní číslo</t>
  </si>
  <si>
    <t>Jméno</t>
  </si>
  <si>
    <t>Klub</t>
  </si>
  <si>
    <t>Celkem</t>
  </si>
  <si>
    <t>Pořadí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</si>
  <si>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</si>
  <si>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</si>
  <si>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</si>
  <si>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</si>
  <si>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</si>
  <si>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</si>
  <si>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</si>
  <si>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</si>
  <si>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</si>
  <si>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St. č.</t>
  </si>
  <si>
    <t>R1</t>
  </si>
  <si>
    <t>R2</t>
  </si>
  <si>
    <t>R3</t>
  </si>
  <si>
    <t>dohr.</t>
  </si>
  <si>
    <t>Dohr.</t>
  </si>
  <si>
    <t xml:space="preserve"> </t>
  </si>
  <si>
    <t>Basic Acrobatic - Jednotlivci 12-14 let</t>
  </si>
  <si>
    <t>St. Č.</t>
  </si>
  <si>
    <t>Sportovní akademie P&amp;M</t>
  </si>
  <si>
    <t>ŠK Arkádia Galanta</t>
  </si>
  <si>
    <t>Sportovní studio Jindry Šípkové</t>
  </si>
  <si>
    <t>Basic acrobatic - solo – 8-10 let</t>
  </si>
  <si>
    <t>Basic Acrobatic - solo 12-15 let</t>
  </si>
  <si>
    <t>Basic Acrobatic - solo 10-11 let</t>
  </si>
  <si>
    <t>Basic Acrobatic  -solo 8-10 let</t>
  </si>
  <si>
    <t>Sucká Eliška</t>
  </si>
  <si>
    <t>Schmidtová Šarlota</t>
  </si>
  <si>
    <t>Sekotová Adéla</t>
  </si>
  <si>
    <t>Schovánková Barbora</t>
  </si>
  <si>
    <t>Kalkusová Vendula</t>
  </si>
  <si>
    <t>Mášková Aneta</t>
  </si>
  <si>
    <t>Přibilová Alma</t>
  </si>
  <si>
    <t>All Starts Fitness TJ Sokol Lužice</t>
  </si>
  <si>
    <t>Procházková Eliška</t>
  </si>
  <si>
    <t>Zakaria Maria</t>
  </si>
  <si>
    <t>Fialová Zuzana</t>
  </si>
  <si>
    <t>Kučová Krystína</t>
  </si>
  <si>
    <t>Opršalová Tereza</t>
  </si>
  <si>
    <t>Janočková Zoe</t>
  </si>
  <si>
    <t>Holá Tereza</t>
  </si>
  <si>
    <t>Žlebková Regína</t>
  </si>
  <si>
    <t>Valchářová Nella</t>
  </si>
  <si>
    <t>Ingrová Barbora</t>
  </si>
  <si>
    <t>Kopejsková Veronika</t>
  </si>
  <si>
    <t>Burianová Viktoria</t>
  </si>
  <si>
    <t>Hrubá Nela</t>
  </si>
  <si>
    <t>Hrotková 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</si>
</sst>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0" fontId="0" fillId="0" borderId="5" xfId="0" applyBorder="1"/>
    <xf numFmtId="0" fontId="0" fillId="0" borderId="6" xfId="0" applyBorder="1"/>
    <xf numFmtId="0" fontId="13" fillId="0" borderId="4" xfId="0" applyFont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/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05EB-8474-4FC6-8D2B-DA1B778A93DE}">
  <sheetPr>
    <pageSetUpPr fitToPage="1"/>
  </sheetPr>
  <dimension ref="A1:AF25"/>
  <sheetViews>
    <sheetView tabSelected="1" workbookViewId="0">
      <selection activeCell="B12" sqref="B12"/>
    </sheetView>
  </sheetViews>
  <sheetFormatPr defaultRowHeight="13.8" x14ac:dyDescent="0.25"/>
  <cols>
    <col min="1" max="1" width="5.5" customWidth="1"/>
    <col min="2" max="2" width="19.19921875" customWidth="1"/>
    <col min="3" max="3" width="28.19921875" customWidth="1"/>
    <col min="4" max="4" width="5.09765625" customWidth="1"/>
    <col min="5" max="5" width="5.3984375" customWidth="1"/>
    <col min="6" max="6" width="4.69921875" customWidth="1"/>
    <col min="7" max="7" width="5.59765625" customWidth="1"/>
    <col min="8" max="8" width="5.3984375" customWidth="1"/>
    <col min="9" max="9" width="9.19921875" customWidth="1"/>
    <col min="10" max="10" width="6.59765625" customWidth="1"/>
    <col min="11" max="11" width="5.69921875" customWidth="1"/>
    <col min="12" max="12" width="5.3984375" customWidth="1"/>
    <col min="13" max="13" width="8.09765625" customWidth="1"/>
    <col min="14" max="14" width="10.69921875" customWidth="1"/>
    <col min="15" max="15" width="5" customWidth="1"/>
    <col min="16" max="16" width="7.3984375" customWidth="1"/>
    <col min="17" max="17" width="6" customWidth="1"/>
    <col min="18" max="27" width="10.69921875" customWidth="1"/>
    <col min="28" max="28" width="12.5" customWidth="1"/>
    <col min="29" max="29" width="17.59765625" customWidth="1"/>
    <col min="30" max="30" width="24.09765625" customWidth="1"/>
    <col min="31" max="32" width="10.69921875" customWidth="1"/>
  </cols>
  <sheetData>
    <row r="1" spans="1:32" x14ac:dyDescent="0.25">
      <c r="A1" s="17" t="s">
        <v>29</v>
      </c>
      <c r="B1" s="17"/>
      <c r="C1" s="17"/>
      <c r="D1" s="17" t="s">
        <v>6</v>
      </c>
      <c r="E1" s="17"/>
      <c r="F1" s="17"/>
      <c r="G1" s="17"/>
      <c r="H1" s="17" t="s">
        <v>7</v>
      </c>
      <c r="I1" s="17"/>
      <c r="J1" s="17"/>
      <c r="K1" s="17"/>
      <c r="L1" s="17" t="s">
        <v>11</v>
      </c>
      <c r="M1" s="17"/>
      <c r="N1" s="17"/>
      <c r="O1" s="17"/>
      <c r="P1" s="1"/>
      <c r="Q1" s="1"/>
      <c r="AB1" s="17" t="s">
        <v>0</v>
      </c>
      <c r="AC1" s="17"/>
      <c r="AD1" s="17"/>
    </row>
    <row r="2" spans="1:32" s="5" customFormat="1" x14ac:dyDescent="0.25">
      <c r="A2" s="4" t="s">
        <v>15</v>
      </c>
      <c r="B2" s="4" t="s">
        <v>2</v>
      </c>
      <c r="C2" s="4" t="s">
        <v>3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8</v>
      </c>
      <c r="I2" s="4" t="s">
        <v>9</v>
      </c>
      <c r="J2" s="4" t="s">
        <v>10</v>
      </c>
      <c r="K2" s="4" t="s">
        <v>19</v>
      </c>
      <c r="L2" s="4" t="s">
        <v>12</v>
      </c>
      <c r="M2" s="4" t="s">
        <v>13</v>
      </c>
      <c r="N2" s="6" t="s">
        <v>14</v>
      </c>
      <c r="O2" s="4" t="s">
        <v>20</v>
      </c>
      <c r="P2" s="4" t="s">
        <v>4</v>
      </c>
      <c r="Q2" s="4" t="s">
        <v>5</v>
      </c>
      <c r="AB2" s="4" t="s">
        <v>1</v>
      </c>
      <c r="AC2" s="4" t="s">
        <v>2</v>
      </c>
      <c r="AD2" s="4" t="s">
        <v>3</v>
      </c>
      <c r="AE2" s="4" t="s">
        <v>4</v>
      </c>
      <c r="AF2" s="4" t="s">
        <v>5</v>
      </c>
    </row>
    <row r="3" spans="1:32" x14ac:dyDescent="0.25">
      <c r="A3" s="2">
        <v>7</v>
      </c>
      <c r="B3" s="3" t="s">
        <v>31</v>
      </c>
      <c r="C3" s="8" t="s">
        <v>24</v>
      </c>
      <c r="D3" s="3">
        <v>101</v>
      </c>
      <c r="E3" s="3">
        <v>95</v>
      </c>
      <c r="F3" s="3">
        <v>101</v>
      </c>
      <c r="G3" s="3">
        <f>D3+E3+F3</f>
        <v>297</v>
      </c>
      <c r="H3" s="3">
        <v>7</v>
      </c>
      <c r="I3" s="3">
        <v>8</v>
      </c>
      <c r="J3" s="3">
        <v>8</v>
      </c>
      <c r="K3" s="3">
        <f>H3+I3+J3</f>
        <v>23</v>
      </c>
      <c r="L3" s="3">
        <v>9</v>
      </c>
      <c r="M3" s="3">
        <v>0</v>
      </c>
      <c r="N3" s="3">
        <v>5</v>
      </c>
      <c r="O3" s="3">
        <f>L3+M3+N3</f>
        <v>14</v>
      </c>
      <c r="P3" s="3">
        <f>G3+K3+O3</f>
        <v>334</v>
      </c>
      <c r="Q3" s="3">
        <f t="shared" ref="Q3:Q11" si="0">_xlfn.RANK.EQ(P3,$P$3:$P$11,0)</f>
        <v>4</v>
      </c>
      <c r="AB3" s="2">
        <f t="shared" ref="AB3:AB11" si="1">A3</f>
        <v>7</v>
      </c>
      <c r="AC3" s="3" t="str">
        <f>B3</f>
        <v>Sucká Eliška</v>
      </c>
      <c r="AD3" s="3" t="str">
        <f t="shared" ref="AD3" si="2">C3</f>
        <v>Sportovní akademie P&amp;M</v>
      </c>
      <c r="AE3" s="3">
        <f t="shared" ref="AE3:AF3" si="3">P3</f>
        <v>334</v>
      </c>
      <c r="AF3" s="3">
        <f t="shared" si="3"/>
        <v>4</v>
      </c>
    </row>
    <row r="4" spans="1:32" x14ac:dyDescent="0.25">
      <c r="A4" s="2">
        <v>8</v>
      </c>
      <c r="B4" s="3" t="s">
        <v>32</v>
      </c>
      <c r="C4" s="8" t="s">
        <v>24</v>
      </c>
      <c r="D4" s="3">
        <v>83</v>
      </c>
      <c r="E4" s="3">
        <v>83</v>
      </c>
      <c r="F4" s="3">
        <v>89</v>
      </c>
      <c r="G4" s="3">
        <f t="shared" ref="G4:G11" si="4">D4+E4+F4</f>
        <v>255</v>
      </c>
      <c r="H4" s="3">
        <v>9</v>
      </c>
      <c r="I4" s="3">
        <v>10</v>
      </c>
      <c r="J4" s="3">
        <v>8</v>
      </c>
      <c r="K4" s="3">
        <f t="shared" ref="K4:K11" si="5">H4+I4+J4</f>
        <v>27</v>
      </c>
      <c r="L4" s="3">
        <v>8</v>
      </c>
      <c r="M4" s="3">
        <v>0</v>
      </c>
      <c r="N4" s="3">
        <v>5</v>
      </c>
      <c r="O4" s="3">
        <f t="shared" ref="O4:O11" si="6">L4+M4+N4</f>
        <v>13</v>
      </c>
      <c r="P4" s="3">
        <f t="shared" ref="P4:P11" si="7">G4+K4+O4</f>
        <v>295</v>
      </c>
      <c r="Q4" s="3">
        <f t="shared" si="0"/>
        <v>7</v>
      </c>
      <c r="AB4" s="2">
        <f t="shared" si="1"/>
        <v>8</v>
      </c>
      <c r="AC4" s="3" t="str">
        <f t="shared" ref="AC4:AC11" si="8">B4</f>
        <v>Schmidtová Šarlota</v>
      </c>
      <c r="AD4" s="3" t="str">
        <f t="shared" ref="AD4:AD11" si="9">C4</f>
        <v>Sportovní akademie P&amp;M</v>
      </c>
      <c r="AE4" s="3">
        <f t="shared" ref="AE4:AE11" si="10">P4</f>
        <v>295</v>
      </c>
      <c r="AF4" s="3">
        <f t="shared" ref="AF4:AF11" si="11">Q4</f>
        <v>7</v>
      </c>
    </row>
    <row r="5" spans="1:32" x14ac:dyDescent="0.25">
      <c r="A5" s="2">
        <v>9</v>
      </c>
      <c r="B5" s="3" t="s">
        <v>33</v>
      </c>
      <c r="C5" s="8" t="s">
        <v>24</v>
      </c>
      <c r="D5" s="3">
        <v>116</v>
      </c>
      <c r="E5" s="3">
        <v>106</v>
      </c>
      <c r="F5" s="3">
        <v>106</v>
      </c>
      <c r="G5" s="3">
        <f t="shared" si="4"/>
        <v>328</v>
      </c>
      <c r="H5" s="3">
        <v>9</v>
      </c>
      <c r="I5" s="3">
        <v>9</v>
      </c>
      <c r="J5" s="3">
        <v>9</v>
      </c>
      <c r="K5" s="3">
        <f t="shared" si="5"/>
        <v>27</v>
      </c>
      <c r="L5" s="3">
        <v>9</v>
      </c>
      <c r="M5" s="3">
        <v>0</v>
      </c>
      <c r="N5" s="3">
        <v>5</v>
      </c>
      <c r="O5" s="3">
        <f t="shared" si="6"/>
        <v>14</v>
      </c>
      <c r="P5" s="3">
        <f t="shared" si="7"/>
        <v>369</v>
      </c>
      <c r="Q5" s="3">
        <f t="shared" si="0"/>
        <v>1</v>
      </c>
      <c r="AB5" s="2">
        <f t="shared" si="1"/>
        <v>9</v>
      </c>
      <c r="AC5" s="3" t="str">
        <f t="shared" si="8"/>
        <v>Sekotová Adéla</v>
      </c>
      <c r="AD5" s="3" t="str">
        <f t="shared" si="9"/>
        <v>Sportovní akademie P&amp;M</v>
      </c>
      <c r="AE5" s="3">
        <f t="shared" si="10"/>
        <v>369</v>
      </c>
      <c r="AF5" s="3">
        <f t="shared" si="11"/>
        <v>1</v>
      </c>
    </row>
    <row r="6" spans="1:32" x14ac:dyDescent="0.25">
      <c r="A6" s="2">
        <v>10</v>
      </c>
      <c r="B6" s="3" t="s">
        <v>34</v>
      </c>
      <c r="C6" s="8" t="s">
        <v>24</v>
      </c>
      <c r="D6" s="3">
        <v>95</v>
      </c>
      <c r="E6" s="3">
        <v>105</v>
      </c>
      <c r="F6" s="3">
        <v>108</v>
      </c>
      <c r="G6" s="3">
        <f t="shared" si="4"/>
        <v>308</v>
      </c>
      <c r="H6" s="3">
        <v>9</v>
      </c>
      <c r="I6" s="3">
        <v>8</v>
      </c>
      <c r="J6" s="3">
        <v>8</v>
      </c>
      <c r="K6" s="3">
        <f t="shared" si="5"/>
        <v>25</v>
      </c>
      <c r="L6" s="3">
        <v>7</v>
      </c>
      <c r="M6" s="3">
        <v>0</v>
      </c>
      <c r="N6" s="3">
        <v>4</v>
      </c>
      <c r="O6" s="3">
        <f t="shared" si="6"/>
        <v>11</v>
      </c>
      <c r="P6" s="3">
        <f t="shared" si="7"/>
        <v>344</v>
      </c>
      <c r="Q6" s="3">
        <f t="shared" si="0"/>
        <v>2</v>
      </c>
      <c r="AB6" s="2">
        <f t="shared" si="1"/>
        <v>10</v>
      </c>
      <c r="AC6" s="3" t="str">
        <f t="shared" si="8"/>
        <v>Schovánková Barbora</v>
      </c>
      <c r="AD6" s="3" t="str">
        <f t="shared" si="9"/>
        <v>Sportovní akademie P&amp;M</v>
      </c>
      <c r="AE6" s="3">
        <f t="shared" si="10"/>
        <v>344</v>
      </c>
      <c r="AF6" s="3">
        <f t="shared" si="11"/>
        <v>2</v>
      </c>
    </row>
    <row r="7" spans="1:32" x14ac:dyDescent="0.25">
      <c r="A7" s="2">
        <v>11</v>
      </c>
      <c r="B7" s="3" t="s">
        <v>35</v>
      </c>
      <c r="C7" s="8" t="s">
        <v>24</v>
      </c>
      <c r="D7" s="3">
        <v>92</v>
      </c>
      <c r="E7" s="3">
        <v>98</v>
      </c>
      <c r="F7" s="3">
        <v>96</v>
      </c>
      <c r="G7" s="3">
        <f t="shared" si="4"/>
        <v>286</v>
      </c>
      <c r="H7" s="3">
        <v>4</v>
      </c>
      <c r="I7" s="3">
        <v>3</v>
      </c>
      <c r="J7" s="3">
        <v>8</v>
      </c>
      <c r="K7" s="3">
        <f t="shared" si="5"/>
        <v>15</v>
      </c>
      <c r="L7" s="3">
        <v>6</v>
      </c>
      <c r="M7" s="3">
        <v>0</v>
      </c>
      <c r="N7" s="3">
        <v>4</v>
      </c>
      <c r="O7" s="3">
        <f t="shared" si="6"/>
        <v>10</v>
      </c>
      <c r="P7" s="3">
        <f t="shared" si="7"/>
        <v>311</v>
      </c>
      <c r="Q7" s="3">
        <f t="shared" si="0"/>
        <v>6</v>
      </c>
      <c r="AB7" s="2">
        <f t="shared" si="1"/>
        <v>11</v>
      </c>
      <c r="AC7" s="3" t="str">
        <f t="shared" si="8"/>
        <v>Kalkusová Vendula</v>
      </c>
      <c r="AD7" s="3" t="str">
        <f t="shared" si="9"/>
        <v>Sportovní akademie P&amp;M</v>
      </c>
      <c r="AE7" s="3">
        <f t="shared" si="10"/>
        <v>311</v>
      </c>
      <c r="AF7" s="3">
        <f t="shared" si="11"/>
        <v>6</v>
      </c>
    </row>
    <row r="8" spans="1:32" x14ac:dyDescent="0.25">
      <c r="A8" s="2">
        <v>12</v>
      </c>
      <c r="B8" s="3" t="s">
        <v>36</v>
      </c>
      <c r="C8" s="8" t="s">
        <v>24</v>
      </c>
      <c r="D8" s="3">
        <v>82</v>
      </c>
      <c r="E8" s="3">
        <v>81</v>
      </c>
      <c r="F8" s="3">
        <v>73</v>
      </c>
      <c r="G8" s="3">
        <f t="shared" si="4"/>
        <v>236</v>
      </c>
      <c r="H8" s="3">
        <v>10</v>
      </c>
      <c r="I8" s="3">
        <v>9</v>
      </c>
      <c r="J8" s="3">
        <v>9</v>
      </c>
      <c r="K8" s="3">
        <f t="shared" si="5"/>
        <v>28</v>
      </c>
      <c r="L8" s="3">
        <v>10</v>
      </c>
      <c r="M8" s="3">
        <v>0</v>
      </c>
      <c r="N8" s="3">
        <v>5</v>
      </c>
      <c r="O8" s="3">
        <f t="shared" si="6"/>
        <v>15</v>
      </c>
      <c r="P8" s="3">
        <f t="shared" si="7"/>
        <v>279</v>
      </c>
      <c r="Q8" s="3">
        <f t="shared" si="0"/>
        <v>8</v>
      </c>
      <c r="AB8" s="2">
        <f t="shared" si="1"/>
        <v>12</v>
      </c>
      <c r="AC8" s="3" t="str">
        <f t="shared" si="8"/>
        <v>Mášková Aneta</v>
      </c>
      <c r="AD8" s="3" t="str">
        <f t="shared" si="9"/>
        <v>Sportovní akademie P&amp;M</v>
      </c>
      <c r="AE8" s="3">
        <f t="shared" si="10"/>
        <v>279</v>
      </c>
      <c r="AF8" s="3">
        <f t="shared" si="11"/>
        <v>8</v>
      </c>
    </row>
    <row r="9" spans="1:32" x14ac:dyDescent="0.25">
      <c r="A9" s="2">
        <v>13</v>
      </c>
      <c r="B9" s="3" t="s">
        <v>37</v>
      </c>
      <c r="C9" s="8" t="s">
        <v>38</v>
      </c>
      <c r="D9" s="3">
        <v>100</v>
      </c>
      <c r="E9" s="3">
        <v>96</v>
      </c>
      <c r="F9" s="3">
        <v>115</v>
      </c>
      <c r="G9" s="3">
        <f t="shared" si="4"/>
        <v>311</v>
      </c>
      <c r="H9" s="3">
        <v>7</v>
      </c>
      <c r="I9" s="3">
        <v>9</v>
      </c>
      <c r="J9" s="3">
        <v>6</v>
      </c>
      <c r="K9" s="3">
        <f t="shared" si="5"/>
        <v>22</v>
      </c>
      <c r="L9" s="3">
        <v>6</v>
      </c>
      <c r="M9" s="3">
        <v>0</v>
      </c>
      <c r="N9" s="3">
        <v>4</v>
      </c>
      <c r="O9" s="3">
        <f t="shared" si="6"/>
        <v>10</v>
      </c>
      <c r="P9" s="3">
        <f t="shared" si="7"/>
        <v>343</v>
      </c>
      <c r="Q9" s="3">
        <f t="shared" si="0"/>
        <v>3</v>
      </c>
      <c r="AB9" s="2">
        <f t="shared" si="1"/>
        <v>13</v>
      </c>
      <c r="AC9" s="3" t="str">
        <f t="shared" si="8"/>
        <v>Přibilová Alma</v>
      </c>
      <c r="AD9" s="3" t="str">
        <f t="shared" si="9"/>
        <v>All Starts Fitness TJ Sokol Lužice</v>
      </c>
      <c r="AE9" s="3">
        <f t="shared" si="10"/>
        <v>343</v>
      </c>
      <c r="AF9" s="3">
        <f t="shared" si="11"/>
        <v>3</v>
      </c>
    </row>
    <row r="10" spans="1:32" x14ac:dyDescent="0.25">
      <c r="A10" s="2">
        <v>14</v>
      </c>
      <c r="B10" s="3" t="s">
        <v>39</v>
      </c>
      <c r="C10" s="8" t="s">
        <v>24</v>
      </c>
      <c r="D10" s="3">
        <v>53</v>
      </c>
      <c r="E10" s="3">
        <v>63</v>
      </c>
      <c r="F10" s="3">
        <v>66</v>
      </c>
      <c r="G10" s="3">
        <f t="shared" si="4"/>
        <v>182</v>
      </c>
      <c r="H10" s="3">
        <v>4</v>
      </c>
      <c r="I10" s="3">
        <v>6</v>
      </c>
      <c r="J10" s="3">
        <v>9</v>
      </c>
      <c r="K10" s="3">
        <f t="shared" si="5"/>
        <v>19</v>
      </c>
      <c r="L10" s="3">
        <v>5</v>
      </c>
      <c r="M10" s="3">
        <v>0</v>
      </c>
      <c r="N10" s="3">
        <v>5</v>
      </c>
      <c r="O10" s="3">
        <f t="shared" si="6"/>
        <v>10</v>
      </c>
      <c r="P10" s="3">
        <f t="shared" si="7"/>
        <v>211</v>
      </c>
      <c r="Q10" s="3">
        <f t="shared" si="0"/>
        <v>9</v>
      </c>
      <c r="AB10" s="2">
        <f t="shared" si="1"/>
        <v>14</v>
      </c>
      <c r="AC10" s="3" t="str">
        <f t="shared" si="8"/>
        <v>Procházková Eliška</v>
      </c>
      <c r="AD10" s="3" t="str">
        <f t="shared" si="9"/>
        <v>Sportovní akademie P&amp;M</v>
      </c>
      <c r="AE10" s="3">
        <f t="shared" si="10"/>
        <v>211</v>
      </c>
      <c r="AF10" s="3">
        <f t="shared" si="11"/>
        <v>9</v>
      </c>
    </row>
    <row r="11" spans="1:32" x14ac:dyDescent="0.25">
      <c r="A11" s="2">
        <v>15</v>
      </c>
      <c r="B11" s="3" t="s">
        <v>40</v>
      </c>
      <c r="C11" s="8" t="s">
        <v>38</v>
      </c>
      <c r="D11" s="3">
        <v>98</v>
      </c>
      <c r="E11" s="3">
        <v>102</v>
      </c>
      <c r="F11" s="3">
        <v>99</v>
      </c>
      <c r="G11" s="3">
        <f t="shared" si="4"/>
        <v>299</v>
      </c>
      <c r="H11" s="3">
        <v>8</v>
      </c>
      <c r="I11" s="3">
        <v>9</v>
      </c>
      <c r="J11" s="3">
        <v>5</v>
      </c>
      <c r="K11" s="3">
        <f t="shared" si="5"/>
        <v>22</v>
      </c>
      <c r="L11" s="3">
        <v>5</v>
      </c>
      <c r="M11" s="3">
        <v>1</v>
      </c>
      <c r="N11" s="3">
        <v>5</v>
      </c>
      <c r="O11" s="3">
        <f t="shared" si="6"/>
        <v>11</v>
      </c>
      <c r="P11" s="3">
        <f t="shared" si="7"/>
        <v>332</v>
      </c>
      <c r="Q11" s="3">
        <f t="shared" si="0"/>
        <v>5</v>
      </c>
      <c r="AB11" s="2">
        <f t="shared" si="1"/>
        <v>15</v>
      </c>
      <c r="AC11" s="3" t="str">
        <f t="shared" si="8"/>
        <v>Zakaria Maria</v>
      </c>
      <c r="AD11" s="3" t="str">
        <f t="shared" si="9"/>
        <v>All Starts Fitness TJ Sokol Lužice</v>
      </c>
      <c r="AE11" s="3">
        <f t="shared" si="10"/>
        <v>332</v>
      </c>
      <c r="AF11" s="3">
        <f t="shared" si="11"/>
        <v>5</v>
      </c>
    </row>
    <row r="15" spans="1:32" x14ac:dyDescent="0.25">
      <c r="AB15" t="s">
        <v>0</v>
      </c>
    </row>
    <row r="16" spans="1:32" x14ac:dyDescent="0.25">
      <c r="C16" s="7"/>
      <c r="AB16" t="s">
        <v>15</v>
      </c>
      <c r="AC16" t="s">
        <v>2</v>
      </c>
      <c r="AD16" t="s">
        <v>3</v>
      </c>
      <c r="AE16" t="s">
        <v>4</v>
      </c>
      <c r="AF16" t="s">
        <v>5</v>
      </c>
    </row>
    <row r="17" spans="3:32" x14ac:dyDescent="0.25">
      <c r="C17" s="7"/>
      <c r="AB17" s="5">
        <v>7</v>
      </c>
      <c r="AC17" t="s">
        <v>33</v>
      </c>
      <c r="AD17" t="s">
        <v>24</v>
      </c>
      <c r="AE17">
        <v>369</v>
      </c>
      <c r="AF17">
        <v>1</v>
      </c>
    </row>
    <row r="18" spans="3:32" x14ac:dyDescent="0.25">
      <c r="C18" s="7"/>
      <c r="AB18" s="5">
        <v>10</v>
      </c>
      <c r="AC18" t="s">
        <v>34</v>
      </c>
      <c r="AD18" t="s">
        <v>24</v>
      </c>
      <c r="AE18">
        <v>344</v>
      </c>
      <c r="AF18">
        <v>2</v>
      </c>
    </row>
    <row r="19" spans="3:32" x14ac:dyDescent="0.25">
      <c r="C19" s="7"/>
      <c r="AB19" s="5">
        <v>6</v>
      </c>
      <c r="AC19" t="s">
        <v>37</v>
      </c>
      <c r="AD19" t="s">
        <v>38</v>
      </c>
      <c r="AE19">
        <v>343</v>
      </c>
      <c r="AF19">
        <v>3</v>
      </c>
    </row>
    <row r="20" spans="3:32" x14ac:dyDescent="0.25">
      <c r="C20" t="s">
        <v>21</v>
      </c>
      <c r="AB20" s="5">
        <v>9</v>
      </c>
      <c r="AC20" t="s">
        <v>31</v>
      </c>
      <c r="AD20" t="s">
        <v>24</v>
      </c>
      <c r="AE20">
        <v>334</v>
      </c>
      <c r="AF20">
        <v>4</v>
      </c>
    </row>
    <row r="21" spans="3:32" x14ac:dyDescent="0.25">
      <c r="AB21" s="5">
        <v>8</v>
      </c>
      <c r="AC21" t="s">
        <v>40</v>
      </c>
      <c r="AD21" t="s">
        <v>38</v>
      </c>
      <c r="AE21">
        <v>332</v>
      </c>
      <c r="AF21">
        <v>5</v>
      </c>
    </row>
    <row r="22" spans="3:32" x14ac:dyDescent="0.25">
      <c r="AB22" s="5">
        <v>11</v>
      </c>
      <c r="AC22" t="s">
        <v>35</v>
      </c>
      <c r="AD22" t="s">
        <v>24</v>
      </c>
      <c r="AE22">
        <v>311</v>
      </c>
      <c r="AF22">
        <v>6</v>
      </c>
    </row>
    <row r="23" spans="3:32" x14ac:dyDescent="0.25">
      <c r="AC23" t="s">
        <v>32</v>
      </c>
      <c r="AD23" t="s">
        <v>24</v>
      </c>
      <c r="AE23">
        <v>295</v>
      </c>
      <c r="AF23">
        <v>7</v>
      </c>
    </row>
    <row r="24" spans="3:32" x14ac:dyDescent="0.25">
      <c r="AC24" t="s">
        <v>36</v>
      </c>
      <c r="AD24" t="s">
        <v>24</v>
      </c>
      <c r="AE24">
        <v>279</v>
      </c>
      <c r="AF24">
        <v>8</v>
      </c>
    </row>
    <row r="25" spans="3:32" x14ac:dyDescent="0.25">
      <c r="AC25" t="s">
        <v>39</v>
      </c>
      <c r="AD25" t="s">
        <v>24</v>
      </c>
      <c r="AE25">
        <v>211</v>
      </c>
      <c r="AF25">
        <v>9</v>
      </c>
    </row>
  </sheetData>
  <sortState xmlns:xlrd2="http://schemas.microsoft.com/office/spreadsheetml/2017/richdata2" ref="AC17:AF25">
    <sortCondition ref="AF17:AF25"/>
  </sortState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E63E-A384-4BC3-A4C0-3B69A8AAECEE}">
  <sheetPr>
    <pageSetUpPr fitToPage="1"/>
  </sheetPr>
  <dimension ref="A1:AF27"/>
  <sheetViews>
    <sheetView workbookViewId="0">
      <selection activeCell="AC15" sqref="AC15:AF23"/>
    </sheetView>
  </sheetViews>
  <sheetFormatPr defaultRowHeight="13.8" x14ac:dyDescent="0.25"/>
  <cols>
    <col min="1" max="1" width="5.59765625" customWidth="1"/>
    <col min="2" max="2" width="17.5" customWidth="1"/>
    <col min="3" max="3" width="27.69921875" customWidth="1"/>
    <col min="4" max="4" width="5.19921875" customWidth="1"/>
    <col min="5" max="5" width="5.09765625" customWidth="1"/>
    <col min="6" max="6" width="4.3984375" customWidth="1"/>
    <col min="7" max="8" width="6.19921875" customWidth="1"/>
    <col min="9" max="9" width="7.8984375" customWidth="1"/>
    <col min="10" max="10" width="6.59765625" customWidth="1"/>
    <col min="11" max="11" width="5.8984375" customWidth="1"/>
    <col min="12" max="12" width="6.19921875" customWidth="1"/>
    <col min="13" max="13" width="7.8984375" customWidth="1"/>
    <col min="14" max="14" width="9.09765625" customWidth="1"/>
    <col min="15" max="15" width="5.69921875" customWidth="1"/>
    <col min="16" max="16" width="6.59765625" customWidth="1"/>
    <col min="17" max="17" width="5.69921875" customWidth="1"/>
    <col min="18" max="27" width="10.69921875" customWidth="1"/>
    <col min="28" max="28" width="8.19921875" customWidth="1"/>
    <col min="29" max="29" width="17.59765625" customWidth="1"/>
    <col min="30" max="30" width="24.09765625" customWidth="1"/>
    <col min="31" max="32" width="8.19921875" customWidth="1"/>
  </cols>
  <sheetData>
    <row r="1" spans="1:32" x14ac:dyDescent="0.25">
      <c r="A1" s="17" t="s">
        <v>28</v>
      </c>
      <c r="B1" s="17"/>
      <c r="C1" s="17"/>
      <c r="D1" s="17" t="s">
        <v>6</v>
      </c>
      <c r="E1" s="17"/>
      <c r="F1" s="17"/>
      <c r="G1" s="17"/>
      <c r="H1" s="17" t="s">
        <v>7</v>
      </c>
      <c r="I1" s="17"/>
      <c r="J1" s="17"/>
      <c r="K1" s="17"/>
      <c r="L1" s="17" t="s">
        <v>11</v>
      </c>
      <c r="M1" s="17"/>
      <c r="N1" s="17"/>
      <c r="O1" s="17"/>
      <c r="P1" s="1"/>
      <c r="Q1" s="1"/>
      <c r="AB1" s="18" t="s">
        <v>22</v>
      </c>
      <c r="AC1" s="18"/>
      <c r="AD1" s="18"/>
    </row>
    <row r="2" spans="1:32" s="5" customFormat="1" x14ac:dyDescent="0.25">
      <c r="A2" s="4" t="s">
        <v>15</v>
      </c>
      <c r="B2" s="4" t="s">
        <v>2</v>
      </c>
      <c r="C2" s="11" t="s">
        <v>3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8</v>
      </c>
      <c r="I2" s="4" t="s">
        <v>9</v>
      </c>
      <c r="J2" s="4" t="s">
        <v>10</v>
      </c>
      <c r="K2" s="4" t="s">
        <v>19</v>
      </c>
      <c r="L2" s="4" t="s">
        <v>12</v>
      </c>
      <c r="M2" s="4" t="s">
        <v>13</v>
      </c>
      <c r="N2" s="6" t="s">
        <v>14</v>
      </c>
      <c r="O2" s="4" t="s">
        <v>19</v>
      </c>
      <c r="P2" s="4" t="s">
        <v>4</v>
      </c>
      <c r="Q2" s="4" t="s">
        <v>5</v>
      </c>
      <c r="AB2" s="4" t="s">
        <v>23</v>
      </c>
      <c r="AC2" s="4" t="s">
        <v>2</v>
      </c>
      <c r="AD2" s="4" t="s">
        <v>3</v>
      </c>
      <c r="AE2" s="4" t="s">
        <v>4</v>
      </c>
      <c r="AF2" s="4" t="s">
        <v>5</v>
      </c>
    </row>
    <row r="3" spans="1:32" x14ac:dyDescent="0.25">
      <c r="A3" s="2">
        <v>16</v>
      </c>
      <c r="B3" s="9" t="s">
        <v>41</v>
      </c>
      <c r="C3" s="8" t="s">
        <v>38</v>
      </c>
      <c r="D3" s="10">
        <v>105</v>
      </c>
      <c r="E3" s="3">
        <v>99</v>
      </c>
      <c r="F3" s="3">
        <v>107</v>
      </c>
      <c r="G3" s="3">
        <f>D3+E3+F3</f>
        <v>311</v>
      </c>
      <c r="H3" s="3">
        <v>8</v>
      </c>
      <c r="I3" s="3">
        <v>9</v>
      </c>
      <c r="J3" s="3">
        <v>8</v>
      </c>
      <c r="K3" s="3">
        <f>H3+I3+J3</f>
        <v>25</v>
      </c>
      <c r="L3" s="3">
        <v>5</v>
      </c>
      <c r="M3" s="3">
        <v>1</v>
      </c>
      <c r="N3" s="3">
        <v>4</v>
      </c>
      <c r="O3" s="3">
        <f>L3+M3+N3</f>
        <v>10</v>
      </c>
      <c r="P3" s="3">
        <f>G3+K3+O3</f>
        <v>346</v>
      </c>
      <c r="Q3" s="3">
        <f>_xlfn.RANK.EQ(P3,$P$3:$P$11,0)</f>
        <v>2</v>
      </c>
      <c r="AB3" s="2">
        <f t="shared" ref="AB3:AC11" si="0">A3</f>
        <v>16</v>
      </c>
      <c r="AC3" s="3" t="str">
        <f t="shared" si="0"/>
        <v>Fialová Zuzana</v>
      </c>
      <c r="AD3" s="3" t="str">
        <f t="shared" ref="AD3:AD11" si="1">C3</f>
        <v>All Starts Fitness TJ Sokol Lužice</v>
      </c>
      <c r="AE3" s="3">
        <f t="shared" ref="AE3:AF11" si="2">P3</f>
        <v>346</v>
      </c>
      <c r="AF3" s="3">
        <f t="shared" si="2"/>
        <v>2</v>
      </c>
    </row>
    <row r="4" spans="1:32" x14ac:dyDescent="0.25">
      <c r="A4" s="2">
        <v>17</v>
      </c>
      <c r="B4" s="9" t="s">
        <v>42</v>
      </c>
      <c r="C4" s="8" t="s">
        <v>38</v>
      </c>
      <c r="D4" s="10">
        <v>95</v>
      </c>
      <c r="E4" s="3">
        <v>89</v>
      </c>
      <c r="F4" s="3">
        <v>99</v>
      </c>
      <c r="G4" s="3">
        <f t="shared" ref="G4:G11" si="3">D4+E4+F4</f>
        <v>283</v>
      </c>
      <c r="H4" s="3">
        <v>9</v>
      </c>
      <c r="I4" s="3">
        <v>9</v>
      </c>
      <c r="J4" s="3">
        <v>9</v>
      </c>
      <c r="K4" s="3">
        <f t="shared" ref="K4:K11" si="4">H4+I4+J4</f>
        <v>27</v>
      </c>
      <c r="L4" s="3">
        <v>8</v>
      </c>
      <c r="M4" s="3">
        <v>0</v>
      </c>
      <c r="N4" s="3">
        <v>5</v>
      </c>
      <c r="O4" s="3">
        <f t="shared" ref="O4:O11" si="5">L4+M4+N4</f>
        <v>13</v>
      </c>
      <c r="P4" s="3">
        <f t="shared" ref="P4:P11" si="6">G4+K4+O4</f>
        <v>323</v>
      </c>
      <c r="Q4" s="3">
        <f t="shared" ref="Q4:Q11" si="7">_xlfn.RANK.EQ(P4,$P$3:$P$11,0)</f>
        <v>5</v>
      </c>
      <c r="AB4" s="2">
        <f t="shared" ref="AB4:AB9" si="8">A4</f>
        <v>17</v>
      </c>
      <c r="AC4" s="3" t="str">
        <f t="shared" ref="AC4:AC9" si="9">B4</f>
        <v>Kučová Krystína</v>
      </c>
      <c r="AD4" s="3" t="str">
        <f t="shared" ref="AD4:AD9" si="10">C4</f>
        <v>All Starts Fitness TJ Sokol Lužice</v>
      </c>
      <c r="AE4" s="3">
        <f t="shared" ref="AE4:AE9" si="11">P4</f>
        <v>323</v>
      </c>
      <c r="AF4" s="3">
        <f t="shared" ref="AF4:AF9" si="12">Q4</f>
        <v>5</v>
      </c>
    </row>
    <row r="5" spans="1:32" x14ac:dyDescent="0.25">
      <c r="A5" s="2">
        <v>18</v>
      </c>
      <c r="B5" s="9" t="s">
        <v>43</v>
      </c>
      <c r="C5" s="8" t="s">
        <v>26</v>
      </c>
      <c r="D5" s="10">
        <v>96</v>
      </c>
      <c r="E5" s="3">
        <v>96</v>
      </c>
      <c r="F5" s="3">
        <v>94</v>
      </c>
      <c r="G5" s="3">
        <f t="shared" si="3"/>
        <v>286</v>
      </c>
      <c r="H5" s="3">
        <v>5</v>
      </c>
      <c r="I5" s="3">
        <v>5</v>
      </c>
      <c r="J5" s="3">
        <v>9</v>
      </c>
      <c r="K5" s="3">
        <f t="shared" si="4"/>
        <v>19</v>
      </c>
      <c r="L5" s="3">
        <v>6</v>
      </c>
      <c r="M5" s="3">
        <v>0</v>
      </c>
      <c r="N5" s="3">
        <v>4</v>
      </c>
      <c r="O5" s="3">
        <f t="shared" si="5"/>
        <v>10</v>
      </c>
      <c r="P5" s="3">
        <f t="shared" si="6"/>
        <v>315</v>
      </c>
      <c r="Q5" s="3">
        <f t="shared" si="7"/>
        <v>6</v>
      </c>
      <c r="AB5" s="2">
        <f t="shared" si="8"/>
        <v>18</v>
      </c>
      <c r="AC5" s="3" t="str">
        <f t="shared" si="9"/>
        <v>Opršalová Tereza</v>
      </c>
      <c r="AD5" s="3" t="str">
        <f t="shared" si="10"/>
        <v>Sportovní studio Jindry Šípkové</v>
      </c>
      <c r="AE5" s="3">
        <f t="shared" si="11"/>
        <v>315</v>
      </c>
      <c r="AF5" s="3">
        <f t="shared" si="12"/>
        <v>6</v>
      </c>
    </row>
    <row r="6" spans="1:32" x14ac:dyDescent="0.25">
      <c r="A6" s="2">
        <v>19</v>
      </c>
      <c r="B6" s="9" t="s">
        <v>44</v>
      </c>
      <c r="C6" s="8" t="s">
        <v>24</v>
      </c>
      <c r="D6" s="10">
        <v>87</v>
      </c>
      <c r="E6" s="3">
        <v>93</v>
      </c>
      <c r="F6" s="3">
        <v>89</v>
      </c>
      <c r="G6" s="3">
        <f t="shared" si="3"/>
        <v>269</v>
      </c>
      <c r="H6" s="3">
        <v>7</v>
      </c>
      <c r="I6" s="3">
        <v>7</v>
      </c>
      <c r="J6" s="3">
        <v>9</v>
      </c>
      <c r="K6" s="3">
        <f t="shared" si="4"/>
        <v>23</v>
      </c>
      <c r="L6" s="3">
        <v>8</v>
      </c>
      <c r="M6" s="3">
        <v>0</v>
      </c>
      <c r="N6" s="3">
        <v>5</v>
      </c>
      <c r="O6" s="3">
        <f t="shared" si="5"/>
        <v>13</v>
      </c>
      <c r="P6" s="3">
        <f t="shared" si="6"/>
        <v>305</v>
      </c>
      <c r="Q6" s="3">
        <f t="shared" si="7"/>
        <v>7</v>
      </c>
      <c r="AB6" s="2">
        <f t="shared" si="8"/>
        <v>19</v>
      </c>
      <c r="AC6" s="3" t="str">
        <f t="shared" si="9"/>
        <v>Janočková Zoe</v>
      </c>
      <c r="AD6" s="3" t="str">
        <f t="shared" si="10"/>
        <v>Sportovní akademie P&amp;M</v>
      </c>
      <c r="AE6" s="3">
        <f t="shared" si="11"/>
        <v>305</v>
      </c>
      <c r="AF6" s="3">
        <f t="shared" si="12"/>
        <v>7</v>
      </c>
    </row>
    <row r="7" spans="1:32" x14ac:dyDescent="0.25">
      <c r="A7" s="2">
        <v>20</v>
      </c>
      <c r="B7" s="9" t="s">
        <v>45</v>
      </c>
      <c r="C7" s="8" t="s">
        <v>24</v>
      </c>
      <c r="D7" s="10">
        <v>76</v>
      </c>
      <c r="E7" s="3">
        <v>73</v>
      </c>
      <c r="F7" s="3">
        <v>70</v>
      </c>
      <c r="G7" s="3">
        <f t="shared" si="3"/>
        <v>219</v>
      </c>
      <c r="H7" s="3">
        <v>6</v>
      </c>
      <c r="I7" s="3">
        <v>6</v>
      </c>
      <c r="J7" s="3">
        <v>9</v>
      </c>
      <c r="K7" s="3">
        <f t="shared" si="4"/>
        <v>21</v>
      </c>
      <c r="L7" s="3">
        <v>8</v>
      </c>
      <c r="M7" s="3">
        <v>0</v>
      </c>
      <c r="N7" s="3">
        <v>5</v>
      </c>
      <c r="O7" s="3">
        <f t="shared" si="5"/>
        <v>13</v>
      </c>
      <c r="P7" s="3">
        <f t="shared" si="6"/>
        <v>253</v>
      </c>
      <c r="Q7" s="3">
        <f t="shared" si="7"/>
        <v>8</v>
      </c>
      <c r="AB7" s="2">
        <f t="shared" si="8"/>
        <v>20</v>
      </c>
      <c r="AC7" s="3" t="str">
        <f t="shared" si="9"/>
        <v>Holá Tereza</v>
      </c>
      <c r="AD7" s="3" t="str">
        <f t="shared" si="10"/>
        <v>Sportovní akademie P&amp;M</v>
      </c>
      <c r="AE7" s="3">
        <f t="shared" si="11"/>
        <v>253</v>
      </c>
      <c r="AF7" s="3">
        <f t="shared" si="12"/>
        <v>8</v>
      </c>
    </row>
    <row r="8" spans="1:32" x14ac:dyDescent="0.25">
      <c r="A8" s="2">
        <v>21</v>
      </c>
      <c r="B8" s="9" t="s">
        <v>46</v>
      </c>
      <c r="C8" s="8" t="s">
        <v>24</v>
      </c>
      <c r="D8" s="10">
        <v>94</v>
      </c>
      <c r="E8" s="3">
        <v>93</v>
      </c>
      <c r="F8" s="3">
        <v>108</v>
      </c>
      <c r="G8" s="3">
        <f t="shared" si="3"/>
        <v>295</v>
      </c>
      <c r="H8" s="3">
        <v>6</v>
      </c>
      <c r="I8" s="3">
        <v>7</v>
      </c>
      <c r="J8" s="3">
        <v>9</v>
      </c>
      <c r="K8" s="3">
        <f t="shared" si="4"/>
        <v>22</v>
      </c>
      <c r="L8" s="3">
        <v>8</v>
      </c>
      <c r="M8" s="3">
        <v>0</v>
      </c>
      <c r="N8" s="3">
        <v>5</v>
      </c>
      <c r="O8" s="3">
        <f t="shared" si="5"/>
        <v>13</v>
      </c>
      <c r="P8" s="3">
        <f t="shared" si="6"/>
        <v>330</v>
      </c>
      <c r="Q8" s="3">
        <f t="shared" si="7"/>
        <v>4</v>
      </c>
      <c r="AB8" s="2">
        <f t="shared" si="8"/>
        <v>21</v>
      </c>
      <c r="AC8" s="3" t="str">
        <f t="shared" si="9"/>
        <v>Žlebková Regína</v>
      </c>
      <c r="AD8" s="3" t="str">
        <f t="shared" si="10"/>
        <v>Sportovní akademie P&amp;M</v>
      </c>
      <c r="AE8" s="3">
        <f t="shared" si="11"/>
        <v>330</v>
      </c>
      <c r="AF8" s="3">
        <f t="shared" si="12"/>
        <v>4</v>
      </c>
    </row>
    <row r="9" spans="1:32" x14ac:dyDescent="0.25">
      <c r="A9" s="2">
        <v>22</v>
      </c>
      <c r="B9" s="9" t="s">
        <v>47</v>
      </c>
      <c r="C9" s="8" t="s">
        <v>24</v>
      </c>
      <c r="D9" s="10">
        <v>105</v>
      </c>
      <c r="E9" s="3">
        <v>109</v>
      </c>
      <c r="F9" s="3">
        <v>109</v>
      </c>
      <c r="G9" s="3">
        <f t="shared" si="3"/>
        <v>323</v>
      </c>
      <c r="H9" s="3">
        <v>7</v>
      </c>
      <c r="I9" s="3">
        <v>6</v>
      </c>
      <c r="J9" s="3">
        <v>8</v>
      </c>
      <c r="K9" s="3">
        <f t="shared" si="4"/>
        <v>21</v>
      </c>
      <c r="L9" s="3">
        <v>9</v>
      </c>
      <c r="M9" s="3">
        <v>0</v>
      </c>
      <c r="N9" s="3">
        <v>5</v>
      </c>
      <c r="O9" s="3">
        <f t="shared" si="5"/>
        <v>14</v>
      </c>
      <c r="P9" s="3">
        <f t="shared" si="6"/>
        <v>358</v>
      </c>
      <c r="Q9" s="3">
        <f t="shared" si="7"/>
        <v>1</v>
      </c>
      <c r="AB9" s="2">
        <f t="shared" si="8"/>
        <v>22</v>
      </c>
      <c r="AC9" s="3" t="str">
        <f t="shared" si="9"/>
        <v>Valchářová Nella</v>
      </c>
      <c r="AD9" s="3" t="str">
        <f t="shared" si="10"/>
        <v>Sportovní akademie P&amp;M</v>
      </c>
      <c r="AE9" s="3">
        <f t="shared" si="11"/>
        <v>358</v>
      </c>
      <c r="AF9" s="3">
        <f t="shared" si="12"/>
        <v>1</v>
      </c>
    </row>
    <row r="10" spans="1:32" x14ac:dyDescent="0.25">
      <c r="A10" s="2">
        <v>23</v>
      </c>
      <c r="B10" s="9" t="s">
        <v>48</v>
      </c>
      <c r="C10" s="8" t="s">
        <v>38</v>
      </c>
      <c r="D10" s="10">
        <v>102</v>
      </c>
      <c r="E10" s="3">
        <v>100</v>
      </c>
      <c r="F10" s="3">
        <v>101</v>
      </c>
      <c r="G10" s="3">
        <f t="shared" si="3"/>
        <v>303</v>
      </c>
      <c r="H10" s="3">
        <v>8</v>
      </c>
      <c r="I10" s="3">
        <v>9</v>
      </c>
      <c r="J10" s="3">
        <v>7</v>
      </c>
      <c r="K10" s="3">
        <f t="shared" si="4"/>
        <v>24</v>
      </c>
      <c r="L10" s="3">
        <v>9</v>
      </c>
      <c r="M10" s="3">
        <v>0</v>
      </c>
      <c r="N10" s="3">
        <v>5</v>
      </c>
      <c r="O10" s="3">
        <f t="shared" si="5"/>
        <v>14</v>
      </c>
      <c r="P10" s="3">
        <f t="shared" si="6"/>
        <v>341</v>
      </c>
      <c r="Q10" s="3">
        <f t="shared" si="7"/>
        <v>3</v>
      </c>
      <c r="AB10" s="2">
        <f t="shared" si="0"/>
        <v>23</v>
      </c>
      <c r="AC10" s="3" t="str">
        <f t="shared" si="0"/>
        <v>Ingrová Barbora</v>
      </c>
      <c r="AD10" s="3" t="str">
        <f t="shared" si="1"/>
        <v>All Starts Fitness TJ Sokol Lužice</v>
      </c>
      <c r="AE10" s="3">
        <f t="shared" si="2"/>
        <v>341</v>
      </c>
      <c r="AF10" s="3">
        <f t="shared" si="2"/>
        <v>3</v>
      </c>
    </row>
    <row r="11" spans="1:32" x14ac:dyDescent="0.25">
      <c r="A11" s="2">
        <v>24</v>
      </c>
      <c r="B11" s="9" t="s">
        <v>49</v>
      </c>
      <c r="C11" s="8" t="s">
        <v>26</v>
      </c>
      <c r="D11" s="10">
        <v>59</v>
      </c>
      <c r="E11" s="3">
        <v>62</v>
      </c>
      <c r="F11" s="3">
        <v>59</v>
      </c>
      <c r="G11" s="3">
        <f t="shared" si="3"/>
        <v>180</v>
      </c>
      <c r="H11" s="3">
        <v>3</v>
      </c>
      <c r="I11" s="3">
        <v>3</v>
      </c>
      <c r="J11" s="3">
        <v>9</v>
      </c>
      <c r="K11" s="3">
        <f t="shared" si="4"/>
        <v>15</v>
      </c>
      <c r="L11" s="3">
        <v>6</v>
      </c>
      <c r="M11" s="3">
        <v>0</v>
      </c>
      <c r="N11" s="3">
        <v>4</v>
      </c>
      <c r="O11" s="3">
        <f t="shared" si="5"/>
        <v>10</v>
      </c>
      <c r="P11" s="3">
        <f t="shared" si="6"/>
        <v>205</v>
      </c>
      <c r="Q11" s="3">
        <f t="shared" si="7"/>
        <v>9</v>
      </c>
      <c r="AB11" s="2">
        <f t="shared" si="0"/>
        <v>24</v>
      </c>
      <c r="AC11" s="3" t="str">
        <f t="shared" si="0"/>
        <v>Kopejsková Veronika</v>
      </c>
      <c r="AD11" s="3" t="str">
        <f t="shared" si="1"/>
        <v>Sportovní studio Jindry Šípkové</v>
      </c>
      <c r="AE11" s="3">
        <f t="shared" si="2"/>
        <v>205</v>
      </c>
      <c r="AF11" s="3">
        <f t="shared" si="2"/>
        <v>9</v>
      </c>
    </row>
    <row r="15" spans="1:32" x14ac:dyDescent="0.25">
      <c r="AC15" s="16" t="s">
        <v>47</v>
      </c>
      <c r="AD15" s="16" t="s">
        <v>24</v>
      </c>
      <c r="AE15" s="16">
        <v>358</v>
      </c>
      <c r="AF15" s="16">
        <v>1</v>
      </c>
    </row>
    <row r="16" spans="1:32" x14ac:dyDescent="0.25">
      <c r="C16" s="7"/>
      <c r="AB16" s="5"/>
      <c r="AC16" s="16" t="s">
        <v>41</v>
      </c>
      <c r="AD16" s="16" t="s">
        <v>38</v>
      </c>
      <c r="AE16" s="16">
        <v>346</v>
      </c>
      <c r="AF16" s="16">
        <v>2</v>
      </c>
    </row>
    <row r="17" spans="3:32" x14ac:dyDescent="0.25">
      <c r="C17" s="7"/>
      <c r="AB17" s="5"/>
      <c r="AC17" s="16" t="s">
        <v>48</v>
      </c>
      <c r="AD17" s="16" t="s">
        <v>38</v>
      </c>
      <c r="AE17" s="16">
        <v>341</v>
      </c>
      <c r="AF17" s="16">
        <v>3</v>
      </c>
    </row>
    <row r="18" spans="3:32" x14ac:dyDescent="0.25">
      <c r="C18" s="7"/>
      <c r="AB18" s="5"/>
      <c r="AC18" s="16" t="s">
        <v>46</v>
      </c>
      <c r="AD18" s="16" t="s">
        <v>24</v>
      </c>
      <c r="AE18" s="16">
        <v>330</v>
      </c>
      <c r="AF18" s="16">
        <v>4</v>
      </c>
    </row>
    <row r="19" spans="3:32" x14ac:dyDescent="0.25">
      <c r="C19" s="7"/>
      <c r="AB19" s="5"/>
      <c r="AC19" s="16" t="s">
        <v>42</v>
      </c>
      <c r="AD19" s="16" t="s">
        <v>38</v>
      </c>
      <c r="AE19" s="16">
        <v>323</v>
      </c>
      <c r="AF19" s="16">
        <v>5</v>
      </c>
    </row>
    <row r="20" spans="3:32" x14ac:dyDescent="0.25">
      <c r="AB20" s="5"/>
      <c r="AC20" s="16" t="s">
        <v>43</v>
      </c>
      <c r="AD20" s="16" t="s">
        <v>26</v>
      </c>
      <c r="AE20" s="16">
        <v>315</v>
      </c>
      <c r="AF20" s="16">
        <v>6</v>
      </c>
    </row>
    <row r="21" spans="3:32" x14ac:dyDescent="0.25">
      <c r="AB21" s="5"/>
      <c r="AC21" s="16" t="s">
        <v>44</v>
      </c>
      <c r="AD21" s="16" t="s">
        <v>24</v>
      </c>
      <c r="AE21" s="16">
        <v>305</v>
      </c>
      <c r="AF21" s="16">
        <v>7</v>
      </c>
    </row>
    <row r="22" spans="3:32" x14ac:dyDescent="0.25">
      <c r="AB22" s="5"/>
      <c r="AC22" s="16" t="s">
        <v>45</v>
      </c>
      <c r="AD22" s="16" t="s">
        <v>24</v>
      </c>
      <c r="AE22" s="16">
        <v>253</v>
      </c>
      <c r="AF22" s="16">
        <v>8</v>
      </c>
    </row>
    <row r="23" spans="3:32" x14ac:dyDescent="0.25">
      <c r="AB23" s="5"/>
      <c r="AC23" s="16" t="s">
        <v>49</v>
      </c>
      <c r="AD23" s="16" t="s">
        <v>26</v>
      </c>
      <c r="AE23" s="16">
        <v>205</v>
      </c>
      <c r="AF23" s="16">
        <v>9</v>
      </c>
    </row>
    <row r="24" spans="3:32" x14ac:dyDescent="0.25">
      <c r="AB24" s="5"/>
    </row>
    <row r="25" spans="3:32" x14ac:dyDescent="0.25">
      <c r="AB25" s="5"/>
    </row>
    <row r="26" spans="3:32" x14ac:dyDescent="0.25">
      <c r="AB26" s="5"/>
    </row>
    <row r="27" spans="3:32" x14ac:dyDescent="0.25">
      <c r="AB27" s="5"/>
    </row>
  </sheetData>
  <sortState xmlns:xlrd2="http://schemas.microsoft.com/office/spreadsheetml/2017/richdata2" ref="AC15:AF23">
    <sortCondition ref="AF15:AF23"/>
  </sortState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7"/>
  <sheetViews>
    <sheetView workbookViewId="0">
      <selection activeCell="AC11" sqref="AC11:AF13"/>
    </sheetView>
  </sheetViews>
  <sheetFormatPr defaultRowHeight="13.8" x14ac:dyDescent="0.25"/>
  <cols>
    <col min="1" max="1" width="4.3984375" customWidth="1"/>
    <col min="2" max="2" width="16.3984375" customWidth="1"/>
    <col min="3" max="3" width="27.5" customWidth="1"/>
    <col min="4" max="5" width="5.19921875" customWidth="1"/>
    <col min="6" max="6" width="5.5" customWidth="1"/>
    <col min="7" max="7" width="6.19921875" customWidth="1"/>
    <col min="8" max="8" width="6.3984375" customWidth="1"/>
    <col min="9" max="9" width="8.69921875" customWidth="1"/>
    <col min="10" max="10" width="7.19921875" customWidth="1"/>
    <col min="11" max="11" width="6.5" customWidth="1"/>
    <col min="12" max="12" width="5.8984375" customWidth="1"/>
    <col min="13" max="13" width="8.19921875" customWidth="1"/>
    <col min="14" max="14" width="10.19921875" customWidth="1"/>
    <col min="15" max="15" width="5.8984375" customWidth="1"/>
    <col min="16" max="16" width="7.5" customWidth="1"/>
    <col min="17" max="17" width="6" customWidth="1"/>
    <col min="18" max="27" width="10.69921875" customWidth="1"/>
    <col min="28" max="28" width="7.8984375" customWidth="1"/>
    <col min="29" max="29" width="17.59765625" customWidth="1"/>
    <col min="30" max="30" width="24.09765625" customWidth="1"/>
    <col min="31" max="31" width="8.59765625" customWidth="1"/>
    <col min="32" max="32" width="6.19921875" customWidth="1"/>
  </cols>
  <sheetData>
    <row r="1" spans="1:32" x14ac:dyDescent="0.25">
      <c r="A1" s="17" t="s">
        <v>30</v>
      </c>
      <c r="B1" s="17"/>
      <c r="C1" s="17"/>
      <c r="D1" s="17" t="s">
        <v>6</v>
      </c>
      <c r="E1" s="17"/>
      <c r="F1" s="17"/>
      <c r="G1" s="17"/>
      <c r="H1" s="17" t="s">
        <v>7</v>
      </c>
      <c r="I1" s="17"/>
      <c r="J1" s="17"/>
      <c r="K1" s="17"/>
      <c r="L1" s="17" t="s">
        <v>11</v>
      </c>
      <c r="M1" s="17"/>
      <c r="N1" s="17"/>
      <c r="O1" s="17"/>
      <c r="P1" s="1"/>
      <c r="Q1" s="1"/>
      <c r="AB1" s="17" t="s">
        <v>27</v>
      </c>
      <c r="AC1" s="17"/>
      <c r="AD1" s="17"/>
    </row>
    <row r="2" spans="1:32" s="5" customFormat="1" x14ac:dyDescent="0.25">
      <c r="A2" s="4" t="s">
        <v>15</v>
      </c>
      <c r="B2" s="4" t="s">
        <v>2</v>
      </c>
      <c r="C2" s="4" t="s">
        <v>3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8</v>
      </c>
      <c r="I2" s="4" t="s">
        <v>9</v>
      </c>
      <c r="J2" s="4" t="s">
        <v>10</v>
      </c>
      <c r="K2" s="4" t="s">
        <v>19</v>
      </c>
      <c r="L2" s="4" t="s">
        <v>12</v>
      </c>
      <c r="M2" s="4" t="s">
        <v>13</v>
      </c>
      <c r="N2" s="6" t="s">
        <v>14</v>
      </c>
      <c r="O2" s="4" t="s">
        <v>19</v>
      </c>
      <c r="P2" s="4" t="s">
        <v>4</v>
      </c>
      <c r="Q2" s="4" t="s">
        <v>5</v>
      </c>
      <c r="AB2" s="4" t="s">
        <v>15</v>
      </c>
      <c r="AC2" s="4" t="s">
        <v>2</v>
      </c>
      <c r="AD2" s="4" t="s">
        <v>3</v>
      </c>
      <c r="AE2" s="4" t="s">
        <v>4</v>
      </c>
      <c r="AF2" s="4" t="s">
        <v>5</v>
      </c>
    </row>
    <row r="3" spans="1:32" x14ac:dyDescent="0.25">
      <c r="A3" s="2">
        <v>25</v>
      </c>
      <c r="B3" s="3" t="s">
        <v>50</v>
      </c>
      <c r="C3" s="8" t="s">
        <v>25</v>
      </c>
      <c r="D3" s="3">
        <v>52</v>
      </c>
      <c r="E3" s="3">
        <v>49</v>
      </c>
      <c r="F3" s="3">
        <v>52</v>
      </c>
      <c r="G3" s="3">
        <f>D3+E3+F3</f>
        <v>153</v>
      </c>
      <c r="H3" s="3">
        <v>4</v>
      </c>
      <c r="I3" s="3">
        <v>6</v>
      </c>
      <c r="J3" s="3">
        <v>4</v>
      </c>
      <c r="K3" s="3">
        <f>H3+I3+J3</f>
        <v>14</v>
      </c>
      <c r="L3" s="3">
        <v>6</v>
      </c>
      <c r="M3" s="3">
        <v>3</v>
      </c>
      <c r="N3" s="3">
        <v>5</v>
      </c>
      <c r="O3" s="3">
        <f>L3+M3+N3</f>
        <v>14</v>
      </c>
      <c r="P3" s="3">
        <f>G3+K3+O3</f>
        <v>181</v>
      </c>
      <c r="Q3" s="3">
        <f>_xlfn.RANK.EQ(P3,$P$3:$P$5,0)</f>
        <v>3</v>
      </c>
      <c r="AB3" s="2">
        <f t="shared" ref="AB3:AC5" si="0">A3</f>
        <v>25</v>
      </c>
      <c r="AC3" s="3" t="str">
        <f t="shared" si="0"/>
        <v>Burianová Viktoria</v>
      </c>
      <c r="AD3" s="3" t="str">
        <f t="shared" ref="AD3:AD5" si="1">C3</f>
        <v>ŠK Arkádia Galanta</v>
      </c>
      <c r="AE3" s="3">
        <f t="shared" ref="AE3:AE5" si="2">P3</f>
        <v>181</v>
      </c>
      <c r="AF3" s="3">
        <f t="shared" ref="AF3:AF5" si="3">Q3</f>
        <v>3</v>
      </c>
    </row>
    <row r="4" spans="1:32" x14ac:dyDescent="0.25">
      <c r="A4" s="2">
        <v>26</v>
      </c>
      <c r="B4" s="3" t="s">
        <v>51</v>
      </c>
      <c r="C4" s="8" t="s">
        <v>26</v>
      </c>
      <c r="D4" s="3">
        <v>112</v>
      </c>
      <c r="E4" s="3">
        <v>110</v>
      </c>
      <c r="F4" s="3">
        <v>106</v>
      </c>
      <c r="G4" s="3">
        <f t="shared" ref="G4:G5" si="4">D4+E4+F4</f>
        <v>328</v>
      </c>
      <c r="H4" s="3">
        <v>8</v>
      </c>
      <c r="I4" s="3">
        <v>7</v>
      </c>
      <c r="J4" s="3">
        <v>9</v>
      </c>
      <c r="K4" s="3">
        <f t="shared" ref="K4:K5" si="5">H4+I4+J4</f>
        <v>24</v>
      </c>
      <c r="L4" s="3">
        <v>8</v>
      </c>
      <c r="M4" s="3">
        <v>0</v>
      </c>
      <c r="N4" s="3">
        <v>5</v>
      </c>
      <c r="O4" s="3">
        <f t="shared" ref="O4:O5" si="6">L4+M4+N4</f>
        <v>13</v>
      </c>
      <c r="P4" s="3">
        <f t="shared" ref="P4:P5" si="7">G4+K4+O4</f>
        <v>365</v>
      </c>
      <c r="Q4" s="3">
        <f>_xlfn.RANK.EQ(P4,$P$3:$P$5,0)</f>
        <v>1</v>
      </c>
      <c r="AB4" s="2">
        <f t="shared" si="0"/>
        <v>26</v>
      </c>
      <c r="AC4" s="3" t="str">
        <f t="shared" si="0"/>
        <v>Hrubá Nela</v>
      </c>
      <c r="AD4" s="3" t="str">
        <f t="shared" si="1"/>
        <v>Sportovní studio Jindry Šípkové</v>
      </c>
      <c r="AE4" s="3">
        <f t="shared" si="2"/>
        <v>365</v>
      </c>
      <c r="AF4" s="3">
        <f t="shared" si="3"/>
        <v>1</v>
      </c>
    </row>
    <row r="5" spans="1:32" x14ac:dyDescent="0.25">
      <c r="A5" s="2">
        <v>27</v>
      </c>
      <c r="B5" s="3" t="s">
        <v>52</v>
      </c>
      <c r="C5" s="8" t="s">
        <v>25</v>
      </c>
      <c r="D5" s="3">
        <v>62</v>
      </c>
      <c r="E5" s="3">
        <v>69</v>
      </c>
      <c r="F5" s="3">
        <v>60</v>
      </c>
      <c r="G5" s="3">
        <f t="shared" si="4"/>
        <v>191</v>
      </c>
      <c r="H5" s="3">
        <v>6</v>
      </c>
      <c r="I5" s="3">
        <v>7</v>
      </c>
      <c r="J5" s="3">
        <v>8</v>
      </c>
      <c r="K5" s="3">
        <f t="shared" si="5"/>
        <v>21</v>
      </c>
      <c r="L5" s="3">
        <v>7</v>
      </c>
      <c r="M5" s="3">
        <v>4</v>
      </c>
      <c r="N5" s="3">
        <v>5</v>
      </c>
      <c r="O5" s="3">
        <f t="shared" si="6"/>
        <v>16</v>
      </c>
      <c r="P5" s="3">
        <f t="shared" si="7"/>
        <v>228</v>
      </c>
      <c r="Q5" s="3">
        <f>_xlfn.RANK.EQ(P5,$P$3:$P$5,0)</f>
        <v>2</v>
      </c>
      <c r="AB5" s="2">
        <f t="shared" si="0"/>
        <v>27</v>
      </c>
      <c r="AC5" s="3" t="str">
        <f t="shared" si="0"/>
        <v>Hrotková Tia</v>
      </c>
      <c r="AD5" s="3" t="str">
        <f t="shared" si="1"/>
        <v>ŠK Arkádia Galanta</v>
      </c>
      <c r="AE5" s="3">
        <f t="shared" si="2"/>
        <v>228</v>
      </c>
      <c r="AF5" s="3">
        <f t="shared" si="3"/>
        <v>2</v>
      </c>
    </row>
    <row r="8" spans="1:32" x14ac:dyDescent="0.25">
      <c r="AB8" s="19"/>
      <c r="AC8" s="19"/>
      <c r="AD8" s="19"/>
      <c r="AE8" s="12"/>
      <c r="AF8" s="12"/>
    </row>
    <row r="9" spans="1:32" x14ac:dyDescent="0.25">
      <c r="AB9" s="13"/>
      <c r="AC9" s="13"/>
      <c r="AD9" s="13"/>
      <c r="AE9" s="13"/>
      <c r="AF9" s="13"/>
    </row>
    <row r="10" spans="1:32" x14ac:dyDescent="0.25">
      <c r="C10" s="7"/>
      <c r="AB10" s="14"/>
      <c r="AC10" s="12"/>
      <c r="AD10" s="12"/>
      <c r="AE10" s="12"/>
      <c r="AF10" s="12"/>
    </row>
    <row r="11" spans="1:32" x14ac:dyDescent="0.25">
      <c r="C11" s="7"/>
      <c r="AB11" s="15"/>
      <c r="AC11" s="16" t="s">
        <v>51</v>
      </c>
      <c r="AD11" s="16" t="s">
        <v>26</v>
      </c>
      <c r="AE11" s="16">
        <v>365</v>
      </c>
      <c r="AF11" s="16">
        <v>1</v>
      </c>
    </row>
    <row r="12" spans="1:32" x14ac:dyDescent="0.25">
      <c r="C12" s="7"/>
      <c r="AB12" s="14"/>
      <c r="AC12" s="16" t="s">
        <v>52</v>
      </c>
      <c r="AD12" s="16" t="s">
        <v>25</v>
      </c>
      <c r="AE12" s="16">
        <v>228</v>
      </c>
      <c r="AF12" s="16">
        <v>2</v>
      </c>
    </row>
    <row r="13" spans="1:32" x14ac:dyDescent="0.25">
      <c r="C13" s="7"/>
      <c r="AB13" s="14"/>
      <c r="AC13" s="16" t="s">
        <v>50</v>
      </c>
      <c r="AD13" s="16" t="s">
        <v>25</v>
      </c>
      <c r="AE13" s="16">
        <v>181</v>
      </c>
      <c r="AF13" s="16">
        <v>3</v>
      </c>
    </row>
    <row r="14" spans="1:32" x14ac:dyDescent="0.25">
      <c r="AB14" s="5"/>
    </row>
    <row r="15" spans="1:32" x14ac:dyDescent="0.25">
      <c r="AB15" s="14"/>
      <c r="AC15" s="12"/>
      <c r="AD15" s="12"/>
      <c r="AE15" s="12"/>
      <c r="AF15" s="12"/>
    </row>
    <row r="16" spans="1:32" x14ac:dyDescent="0.25">
      <c r="AB16" s="5"/>
    </row>
    <row r="17" spans="28:28" x14ac:dyDescent="0.25">
      <c r="AB17" s="5"/>
    </row>
  </sheetData>
  <sortState xmlns:xlrd2="http://schemas.microsoft.com/office/spreadsheetml/2017/richdata2" ref="AC11:AF13">
    <sortCondition ref="AF11:AF13"/>
  </sortState>
  <mergeCells count="6">
    <mergeCell ref="AB8:AD8"/>
    <mergeCell ref="AB1:AD1"/>
    <mergeCell ref="A1:C1"/>
    <mergeCell ref="D1:G1"/>
    <mergeCell ref="H1:K1"/>
    <mergeCell ref="L1:O1"/>
  </mergeCells>
  <pageMargins left="0" right="0" top="0.39370078740157477" bottom="0.39370078740157477" header="0" footer="0"/>
  <pageSetup paperSize="9" scale="44" fitToHeight="0" pageOrder="overThenDown" orientation="landscape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10-11</vt:lpstr>
      <vt:lpstr>12-15</vt:lpstr>
      <vt:lpstr>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cp:revision>188</cp:revision>
  <cp:lastPrinted>2021-06-06T17:36:06Z</cp:lastPrinted>
  <dcterms:created xsi:type="dcterms:W3CDTF">2019-11-05T09:56:25Z</dcterms:created>
  <dcterms:modified xsi:type="dcterms:W3CDTF">2022-05-01T17:52:19Z</dcterms:modified>
</cp:coreProperties>
</file>