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2_Kutná Hora_140522\výsledky\"/>
    </mc:Choice>
  </mc:AlternateContent>
  <xr:revisionPtr revIDLastSave="0" documentId="13_ncr:1_{DCF052D8-DBCC-4D64-BD18-B397E4573B40}" xr6:coauthVersionLast="47" xr6:coauthVersionMax="47" xr10:uidLastSave="{00000000-0000-0000-0000-000000000000}"/>
  <bookViews>
    <workbookView xWindow="-108" yWindow="-108" windowWidth="23256" windowHeight="12576" tabRatio="500" activeTab="2" xr2:uid="{00000000-000D-0000-FFFF-FFFF00000000}"/>
  </bookViews>
  <sheets>
    <sheet name="10-11" sheetId="1" r:id="rId1"/>
    <sheet name="12-14" sheetId="2" r:id="rId2"/>
    <sheet name="8-10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D5" i="3" l="1"/>
  <c r="AC5" i="3"/>
  <c r="AB5" i="3"/>
  <c r="O5" i="3"/>
  <c r="P5" i="3" s="1"/>
  <c r="K5" i="3"/>
  <c r="G5" i="3"/>
  <c r="AD4" i="3"/>
  <c r="AC4" i="3"/>
  <c r="AB4" i="3"/>
  <c r="O4" i="3"/>
  <c r="K4" i="3"/>
  <c r="G4" i="3"/>
  <c r="P4" i="3" s="1"/>
  <c r="AD3" i="3"/>
  <c r="AC3" i="3"/>
  <c r="AB3" i="3"/>
  <c r="O3" i="3"/>
  <c r="P3" i="3" s="1"/>
  <c r="K3" i="3"/>
  <c r="G3" i="3"/>
  <c r="AD9" i="2"/>
  <c r="AC9" i="2"/>
  <c r="AB9" i="2"/>
  <c r="O9" i="2"/>
  <c r="K9" i="2"/>
  <c r="G9" i="2"/>
  <c r="P9" i="2" s="1"/>
  <c r="AD8" i="2"/>
  <c r="AC8" i="2"/>
  <c r="AB8" i="2"/>
  <c r="O8" i="2"/>
  <c r="P8" i="2" s="1"/>
  <c r="K8" i="2"/>
  <c r="G8" i="2"/>
  <c r="AD7" i="2"/>
  <c r="AC7" i="2"/>
  <c r="AB7" i="2"/>
  <c r="O7" i="2"/>
  <c r="K7" i="2"/>
  <c r="G7" i="2"/>
  <c r="P7" i="2" s="1"/>
  <c r="AD6" i="2"/>
  <c r="AC6" i="2"/>
  <c r="AB6" i="2"/>
  <c r="O6" i="2"/>
  <c r="P6" i="2" s="1"/>
  <c r="K6" i="2"/>
  <c r="G6" i="2"/>
  <c r="AD5" i="2"/>
  <c r="AC5" i="2"/>
  <c r="AB5" i="2"/>
  <c r="O5" i="2"/>
  <c r="K5" i="2"/>
  <c r="G5" i="2"/>
  <c r="P5" i="2" s="1"/>
  <c r="AD4" i="2"/>
  <c r="AC4" i="2"/>
  <c r="AB4" i="2"/>
  <c r="O4" i="2"/>
  <c r="P4" i="2" s="1"/>
  <c r="K4" i="2"/>
  <c r="G4" i="2"/>
  <c r="AD3" i="2"/>
  <c r="AC3" i="2"/>
  <c r="AB3" i="2"/>
  <c r="O3" i="2"/>
  <c r="K3" i="2"/>
  <c r="G3" i="2"/>
  <c r="P3" i="2" s="1"/>
  <c r="AD12" i="1"/>
  <c r="AC12" i="1"/>
  <c r="O12" i="1"/>
  <c r="P12" i="1" s="1"/>
  <c r="K12" i="1"/>
  <c r="G12" i="1"/>
  <c r="AD11" i="1"/>
  <c r="AC11" i="1"/>
  <c r="O11" i="1"/>
  <c r="K11" i="1"/>
  <c r="G11" i="1"/>
  <c r="P11" i="1" s="1"/>
  <c r="AD10" i="1"/>
  <c r="AC10" i="1"/>
  <c r="O10" i="1"/>
  <c r="K10" i="1"/>
  <c r="G10" i="1"/>
  <c r="P10" i="1" s="1"/>
  <c r="AD9" i="1"/>
  <c r="AC9" i="1"/>
  <c r="P9" i="1"/>
  <c r="AE9" i="1" s="1"/>
  <c r="O9" i="1"/>
  <c r="K9" i="1"/>
  <c r="G9" i="1"/>
  <c r="AD8" i="1"/>
  <c r="AC8" i="1"/>
  <c r="O8" i="1"/>
  <c r="P8" i="1" s="1"/>
  <c r="K8" i="1"/>
  <c r="G8" i="1"/>
  <c r="AD7" i="1"/>
  <c r="AC7" i="1"/>
  <c r="O7" i="1"/>
  <c r="K7" i="1"/>
  <c r="G7" i="1"/>
  <c r="P7" i="1" s="1"/>
  <c r="AD6" i="1"/>
  <c r="AC6" i="1"/>
  <c r="O6" i="1"/>
  <c r="K6" i="1"/>
  <c r="G6" i="1"/>
  <c r="P6" i="1" s="1"/>
  <c r="AD5" i="1"/>
  <c r="AC5" i="1"/>
  <c r="P5" i="1"/>
  <c r="Q5" i="1" s="1"/>
  <c r="AF5" i="1" s="1"/>
  <c r="O5" i="1"/>
  <c r="K5" i="1"/>
  <c r="G5" i="1"/>
  <c r="A5" i="1"/>
  <c r="A6" i="1" s="1"/>
  <c r="AD4" i="1"/>
  <c r="AC4" i="1"/>
  <c r="AB4" i="1"/>
  <c r="O4" i="1"/>
  <c r="P4" i="1" s="1"/>
  <c r="K4" i="1"/>
  <c r="G4" i="1"/>
  <c r="AD3" i="1"/>
  <c r="AC3" i="1"/>
  <c r="AB3" i="1"/>
  <c r="O3" i="1"/>
  <c r="K3" i="1"/>
  <c r="G3" i="1"/>
  <c r="P3" i="1" s="1"/>
  <c r="AE8" i="1" l="1"/>
  <c r="Q8" i="1"/>
  <c r="AF8" i="1" s="1"/>
  <c r="Q3" i="2"/>
  <c r="AF3" i="2" s="1"/>
  <c r="AE3" i="2"/>
  <c r="AE6" i="2"/>
  <c r="Q6" i="2"/>
  <c r="AF6" i="2" s="1"/>
  <c r="AE8" i="2"/>
  <c r="Q8" i="2"/>
  <c r="AF8" i="2" s="1"/>
  <c r="AE3" i="3"/>
  <c r="Q3" i="3"/>
  <c r="AF3" i="3" s="1"/>
  <c r="AE5" i="3"/>
  <c r="Q5" i="3"/>
  <c r="AF5" i="3" s="1"/>
  <c r="AE12" i="1"/>
  <c r="Q12" i="1"/>
  <c r="AF12" i="1" s="1"/>
  <c r="AE6" i="1"/>
  <c r="Q6" i="1"/>
  <c r="AF6" i="1" s="1"/>
  <c r="AE4" i="2"/>
  <c r="Q4" i="2"/>
  <c r="AF4" i="2" s="1"/>
  <c r="Q5" i="2"/>
  <c r="AF5" i="2" s="1"/>
  <c r="AE5" i="2"/>
  <c r="AE7" i="2"/>
  <c r="Q7" i="2"/>
  <c r="AF7" i="2" s="1"/>
  <c r="Q9" i="2"/>
  <c r="AF9" i="2" s="1"/>
  <c r="AE9" i="2"/>
  <c r="AE4" i="3"/>
  <c r="Q4" i="3"/>
  <c r="AF4" i="3" s="1"/>
  <c r="AE3" i="1"/>
  <c r="Q3" i="1"/>
  <c r="AF3" i="1" s="1"/>
  <c r="AE4" i="1"/>
  <c r="Q4" i="1"/>
  <c r="AF4" i="1" s="1"/>
  <c r="A7" i="1"/>
  <c r="AB6" i="1"/>
  <c r="AE7" i="1"/>
  <c r="Q7" i="1"/>
  <c r="AF7" i="1" s="1"/>
  <c r="AE10" i="1"/>
  <c r="Q10" i="1"/>
  <c r="AF10" i="1" s="1"/>
  <c r="AE11" i="1"/>
  <c r="Q11" i="1"/>
  <c r="AF11" i="1" s="1"/>
  <c r="AE5" i="1"/>
  <c r="AB5" i="1"/>
  <c r="Q9" i="1"/>
  <c r="AF9" i="1" s="1"/>
  <c r="A8" i="1" l="1"/>
  <c r="AB7" i="1"/>
  <c r="AB8" i="1" l="1"/>
  <c r="A9" i="1"/>
  <c r="A10" i="1" l="1"/>
  <c r="AB9" i="1"/>
  <c r="AB10" i="1" l="1"/>
  <c r="A11" i="1"/>
  <c r="A12" i="1" l="1"/>
  <c r="AB12" i="1" s="1"/>
  <c r="AB11" i="1"/>
</calcChain>
</file>

<file path=xl/sharedStrings.xml><?xml version="1.0" encoding="utf-8"?>
<sst xmlns="http://schemas.openxmlformats.org/spreadsheetml/2006/main" count="140" uniqueCount="73">
  <si>
    <t>Basic Acrobatic - solo 10-11 let</t>
  </si>
  <si>
    <t>Technika</t>
  </si>
  <si>
    <t xml:space="preserve"> Umělecký dojem 1 (4)</t>
  </si>
  <si>
    <t>Umělecký dojem 2 (5)</t>
  </si>
  <si>
    <t>Fitness Freestyle - Jednotlivci – 8 let</t>
  </si>
  <si>
    <t>St. č.</t>
  </si>
  <si>
    <t>Jméno</t>
  </si>
  <si>
    <t>Klub</t>
  </si>
  <si>
    <t>R1</t>
  </si>
  <si>
    <t>R2</t>
  </si>
  <si>
    <t>R3</t>
  </si>
  <si>
    <t>dohr.</t>
  </si>
  <si>
    <t>Tanec</t>
  </si>
  <si>
    <t>choreogr.</t>
  </si>
  <si>
    <t>plocha</t>
  </si>
  <si>
    <t>Show</t>
  </si>
  <si>
    <t>Rekvizity</t>
  </si>
  <si>
    <t>Kostým + účes</t>
  </si>
  <si>
    <t>Dohr.</t>
  </si>
  <si>
    <t>Celkem</t>
  </si>
  <si>
    <t>Pořadí</t>
  </si>
  <si>
    <t>Startovní číslo</t>
  </si>
  <si>
    <t>Sekotová Adéla</t>
  </si>
  <si>
    <t>Sportovní akademie P&amp;M</t>
  </si>
  <si>
    <t>Zakaria Maria</t>
  </si>
  <si>
    <t>All Starts Fitness TJ Sokol Lužice</t>
  </si>
  <si>
    <t>Schovánková Barbora</t>
  </si>
  <si>
    <t>Přibilová Alma</t>
  </si>
  <si>
    <t>Kuchařová Veronika</t>
  </si>
  <si>
    <t>Kalkusová Vendula</t>
  </si>
  <si>
    <t>Mášková Aneta</t>
  </si>
  <si>
    <t>Zavadilová Erika</t>
  </si>
  <si>
    <t>Schmidtová Šarlota</t>
  </si>
  <si>
    <t>Procházková Eliška</t>
  </si>
  <si>
    <t>rozhodčí</t>
  </si>
  <si>
    <t>Technika 1</t>
  </si>
  <si>
    <t>Aneta Vokounová</t>
  </si>
  <si>
    <t>Technika 2</t>
  </si>
  <si>
    <t>Veronika Svobodová</t>
  </si>
  <si>
    <t>Technika 3</t>
  </si>
  <si>
    <t>Anna Žáčková</t>
  </si>
  <si>
    <t>Umělecký dojem 1 (rč. 4)</t>
  </si>
  <si>
    <t>Lucie Šafaříková</t>
  </si>
  <si>
    <t>Umělecký dojem 2 (rč. 5)</t>
  </si>
  <si>
    <t>Tereza Tóthová</t>
  </si>
  <si>
    <t xml:space="preserve"> </t>
  </si>
  <si>
    <t>stínoví rozdhodčí</t>
  </si>
  <si>
    <t>Technika č. 6</t>
  </si>
  <si>
    <t>Kateřina Knápková</t>
  </si>
  <si>
    <t>Umělecký dojem 1 (rč. 7)</t>
  </si>
  <si>
    <t>Adéla Vojáčková</t>
  </si>
  <si>
    <t>Umělecký dojem 1 (rč. 8)</t>
  </si>
  <si>
    <t>Aneta Vojáčková</t>
  </si>
  <si>
    <t>Basic Acrobatic - solo 12-14 let</t>
  </si>
  <si>
    <t xml:space="preserve"> Umělecký dojem 1</t>
  </si>
  <si>
    <t>Umělecký dojem 2</t>
  </si>
  <si>
    <t>Basic Acrobatic - Jednotlivci 12-14 let</t>
  </si>
  <si>
    <t>St. Č.</t>
  </si>
  <si>
    <t>Valchářová Nella</t>
  </si>
  <si>
    <t>Ingrová Barbora</t>
  </si>
  <si>
    <t>Fialová Zuzana</t>
  </si>
  <si>
    <t>Janočková Zoe</t>
  </si>
  <si>
    <t>Opršalová Tereza</t>
  </si>
  <si>
    <t>Sportovní studio Jindry Šípkové</t>
  </si>
  <si>
    <t>Kučová Krystína</t>
  </si>
  <si>
    <t>Hrabalová Natálie</t>
  </si>
  <si>
    <t>Gym Fit Kutná Hora</t>
  </si>
  <si>
    <t>Basic Acrobatic  -solo 8-10 let</t>
  </si>
  <si>
    <t>Basic acrobatic - solo – 8-10 let</t>
  </si>
  <si>
    <t>Hrubá Nela</t>
  </si>
  <si>
    <t>Hrotková Tia</t>
  </si>
  <si>
    <t>ŠK Arkádia Galanta</t>
  </si>
  <si>
    <t>Burianová Viktoria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</si>
</sst>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2" borderId="0"/>
    <xf numFmtId="0" fontId="1" fillId="3" borderId="0"/>
    <xf numFmtId="0" fontId="2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8" borderId="0"/>
    <xf numFmtId="0" fontId="11" fillId="8" borderId="1"/>
    <xf numFmtId="0" fontId="14" fillId="0" borderId="0"/>
    <xf numFmtId="0" fontId="14" fillId="0" borderId="0"/>
    <xf numFmtId="0" fontId="3" fillId="0" borderId="0"/>
  </cellStyleXfs>
  <cellXfs count="20">
    <xf numFmtId="0" fontId="0" fillId="0" borderId="0" xfId="0"/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0" fillId="0" borderId="2" xfId="0" applyFont="1" applyBorder="1"/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/>
    <xf numFmtId="0" fontId="12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5" xfId="0" applyBorder="1"/>
    <xf numFmtId="0" fontId="0" fillId="0" borderId="0" xfId="0" applyBorder="1"/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/>
    </xf>
  </cellXfs>
  <cellStyles count="17">
    <cellStyle name="Accent 1 5" xfId="1" xr:uid="{00000000-0005-0000-0000-000006000000}"/>
    <cellStyle name="Accent 2 6" xfId="2" xr:uid="{00000000-0005-0000-0000-000007000000}"/>
    <cellStyle name="Accent 3 7" xfId="3" xr:uid="{00000000-0005-0000-0000-000008000000}"/>
    <cellStyle name="Accent 4" xfId="4" xr:uid="{00000000-0005-0000-0000-000009000000}"/>
    <cellStyle name="Bad 8" xfId="5" xr:uid="{00000000-0005-0000-0000-00000A000000}"/>
    <cellStyle name="Error 9" xfId="6" xr:uid="{00000000-0005-0000-0000-00000B000000}"/>
    <cellStyle name="Footnote 10" xfId="7" xr:uid="{00000000-0005-0000-0000-00000C000000}"/>
    <cellStyle name="Good 11" xfId="8" xr:uid="{00000000-0005-0000-0000-00000D000000}"/>
    <cellStyle name="Heading 1 12" xfId="9" xr:uid="{00000000-0005-0000-0000-00000E000000}"/>
    <cellStyle name="Heading 2 13" xfId="10" xr:uid="{00000000-0005-0000-0000-00000F000000}"/>
    <cellStyle name="Heading 3" xfId="11" xr:uid="{00000000-0005-0000-0000-000010000000}"/>
    <cellStyle name="Neutral 14" xfId="12" xr:uid="{00000000-0005-0000-0000-000011000000}"/>
    <cellStyle name="Normální" xfId="0" builtinId="0"/>
    <cellStyle name="Note 15" xfId="13" xr:uid="{00000000-0005-0000-0000-000012000000}"/>
    <cellStyle name="Status 16" xfId="14" xr:uid="{00000000-0005-0000-0000-000013000000}"/>
    <cellStyle name="Text 17" xfId="15" xr:uid="{00000000-0005-0000-0000-000014000000}"/>
    <cellStyle name="Warning 18" xfId="16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4"/>
  <sheetViews>
    <sheetView zoomScaleNormal="100" workbookViewId="0">
      <selection activeCell="B25" sqref="B25"/>
    </sheetView>
  </sheetViews>
  <sheetFormatPr defaultColWidth="8.59765625" defaultRowHeight="13.8" x14ac:dyDescent="0.25"/>
  <cols>
    <col min="1" max="1" width="5.5" customWidth="1"/>
    <col min="2" max="2" width="19.19921875" customWidth="1"/>
    <col min="3" max="3" width="28.19921875" customWidth="1"/>
    <col min="4" max="4" width="5.09765625" customWidth="1"/>
    <col min="5" max="5" width="5.3984375" customWidth="1"/>
    <col min="6" max="6" width="4.69921875" customWidth="1"/>
    <col min="7" max="7" width="5.59765625" customWidth="1"/>
    <col min="8" max="8" width="5.8984375" customWidth="1"/>
    <col min="9" max="9" width="9.19921875" customWidth="1"/>
    <col min="10" max="10" width="6.59765625" customWidth="1"/>
    <col min="11" max="11" width="5.69921875" customWidth="1"/>
    <col min="12" max="12" width="5.8984375" customWidth="1"/>
    <col min="13" max="13" width="8.8984375" customWidth="1"/>
    <col min="14" max="14" width="11.3984375" customWidth="1"/>
    <col min="15" max="15" width="6.19921875" customWidth="1"/>
    <col min="16" max="16" width="7.3984375" customWidth="1"/>
    <col min="17" max="17" width="6.796875" customWidth="1"/>
    <col min="18" max="18" width="10.69921875" customWidth="1"/>
    <col min="19" max="21" width="4.69921875" customWidth="1"/>
    <col min="22" max="22" width="5.69921875" customWidth="1"/>
    <col min="23" max="25" width="5.796875" customWidth="1"/>
    <col min="26" max="27" width="10.69921875" customWidth="1"/>
    <col min="28" max="28" width="12.5" customWidth="1"/>
    <col min="29" max="29" width="17.59765625" customWidth="1"/>
    <col min="30" max="30" width="24.09765625" customWidth="1"/>
    <col min="31" max="32" width="10.69921875" customWidth="1"/>
  </cols>
  <sheetData>
    <row r="1" spans="1:32" x14ac:dyDescent="0.25">
      <c r="A1" s="3" t="s">
        <v>0</v>
      </c>
      <c r="B1" s="3"/>
      <c r="C1" s="3"/>
      <c r="D1" s="3" t="s">
        <v>1</v>
      </c>
      <c r="E1" s="3"/>
      <c r="F1" s="3"/>
      <c r="G1" s="3"/>
      <c r="H1" s="3" t="s">
        <v>2</v>
      </c>
      <c r="I1" s="3"/>
      <c r="J1" s="3"/>
      <c r="K1" s="3"/>
      <c r="L1" s="3" t="s">
        <v>3</v>
      </c>
      <c r="M1" s="3"/>
      <c r="N1" s="3"/>
      <c r="O1" s="3"/>
      <c r="P1" s="4"/>
      <c r="Q1" s="4"/>
      <c r="S1" s="18"/>
      <c r="T1" s="19"/>
      <c r="U1" s="19"/>
      <c r="V1" s="19"/>
      <c r="W1" s="19"/>
      <c r="X1" s="19"/>
      <c r="Y1" s="19"/>
      <c r="AB1" s="3" t="s">
        <v>4</v>
      </c>
      <c r="AC1" s="3"/>
      <c r="AD1" s="3"/>
    </row>
    <row r="2" spans="1:32" s="8" customFormat="1" x14ac:dyDescent="0.25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11</v>
      </c>
      <c r="L2" s="6" t="s">
        <v>15</v>
      </c>
      <c r="M2" s="6" t="s">
        <v>16</v>
      </c>
      <c r="N2" s="7" t="s">
        <v>17</v>
      </c>
      <c r="O2" s="6" t="s">
        <v>18</v>
      </c>
      <c r="P2" s="6" t="s">
        <v>19</v>
      </c>
      <c r="Q2" s="6" t="s">
        <v>20</v>
      </c>
      <c r="S2" s="16"/>
      <c r="T2" s="16"/>
      <c r="U2" s="16"/>
      <c r="V2" s="16"/>
      <c r="W2" s="16"/>
      <c r="X2" s="16"/>
      <c r="Y2" s="16"/>
      <c r="AB2" s="6" t="s">
        <v>21</v>
      </c>
      <c r="AC2" s="6" t="s">
        <v>6</v>
      </c>
      <c r="AD2" s="6" t="s">
        <v>7</v>
      </c>
      <c r="AE2" s="6" t="s">
        <v>19</v>
      </c>
      <c r="AF2" s="6" t="s">
        <v>20</v>
      </c>
    </row>
    <row r="3" spans="1:32" x14ac:dyDescent="0.25">
      <c r="A3" s="9">
        <v>10</v>
      </c>
      <c r="B3" s="5" t="s">
        <v>22</v>
      </c>
      <c r="C3" s="5" t="s">
        <v>23</v>
      </c>
      <c r="D3" s="5">
        <v>115</v>
      </c>
      <c r="E3" s="5">
        <v>116</v>
      </c>
      <c r="F3" s="5">
        <v>110</v>
      </c>
      <c r="G3" s="5">
        <f t="shared" ref="G3:G12" si="0">D3+E3+F3</f>
        <v>341</v>
      </c>
      <c r="H3" s="5">
        <v>9</v>
      </c>
      <c r="I3" s="5">
        <v>9</v>
      </c>
      <c r="J3" s="5">
        <v>8</v>
      </c>
      <c r="K3" s="5">
        <f t="shared" ref="K3:K12" si="1">H3+I3+J3</f>
        <v>26</v>
      </c>
      <c r="L3" s="5">
        <v>9</v>
      </c>
      <c r="M3" s="5">
        <v>0</v>
      </c>
      <c r="N3" s="5">
        <v>5</v>
      </c>
      <c r="O3" s="5">
        <f t="shared" ref="O3:O12" si="2">L3+M3+N3</f>
        <v>14</v>
      </c>
      <c r="P3" s="5">
        <f t="shared" ref="P3:P12" si="3">G3+K3+O3</f>
        <v>381</v>
      </c>
      <c r="Q3" s="5">
        <f t="shared" ref="Q3:Q12" si="4">_xlfn.RANK.EQ(P3,$P$3:$P$12,0)</f>
        <v>1</v>
      </c>
      <c r="S3" s="18"/>
      <c r="T3" s="18"/>
      <c r="U3" s="18"/>
      <c r="V3" s="18"/>
      <c r="W3" s="18"/>
      <c r="X3" s="18"/>
      <c r="Y3" s="18"/>
      <c r="AB3" s="9">
        <f t="shared" ref="AB3:AB12" si="5">A3</f>
        <v>10</v>
      </c>
      <c r="AC3" s="5" t="str">
        <f t="shared" ref="AC3:AC12" si="6">B3</f>
        <v>Sekotová Adéla</v>
      </c>
      <c r="AD3" s="5" t="str">
        <f t="shared" ref="AD3:AD12" si="7">C3</f>
        <v>Sportovní akademie P&amp;M</v>
      </c>
      <c r="AE3" s="5">
        <f t="shared" ref="AE3:AE12" si="8">P3</f>
        <v>381</v>
      </c>
      <c r="AF3" s="5">
        <f t="shared" ref="AF3:AF12" si="9">Q3</f>
        <v>1</v>
      </c>
    </row>
    <row r="4" spans="1:32" x14ac:dyDescent="0.25">
      <c r="A4" s="9">
        <v>13</v>
      </c>
      <c r="B4" s="5" t="s">
        <v>24</v>
      </c>
      <c r="C4" s="5" t="s">
        <v>25</v>
      </c>
      <c r="D4" s="5">
        <v>104</v>
      </c>
      <c r="E4" s="5">
        <v>106</v>
      </c>
      <c r="F4" s="5">
        <v>109</v>
      </c>
      <c r="G4" s="5">
        <f t="shared" si="0"/>
        <v>319</v>
      </c>
      <c r="H4" s="5">
        <v>2</v>
      </c>
      <c r="I4" s="5">
        <v>7</v>
      </c>
      <c r="J4" s="5">
        <v>3</v>
      </c>
      <c r="K4" s="5">
        <f t="shared" si="1"/>
        <v>12</v>
      </c>
      <c r="L4" s="5">
        <v>8</v>
      </c>
      <c r="M4" s="5">
        <v>2</v>
      </c>
      <c r="N4" s="5">
        <v>5</v>
      </c>
      <c r="O4" s="5">
        <f t="shared" si="2"/>
        <v>15</v>
      </c>
      <c r="P4" s="5">
        <f t="shared" si="3"/>
        <v>346</v>
      </c>
      <c r="Q4" s="5">
        <f t="shared" si="4"/>
        <v>2</v>
      </c>
      <c r="S4" s="18"/>
      <c r="T4" s="18"/>
      <c r="U4" s="18"/>
      <c r="V4" s="18"/>
      <c r="W4" s="18"/>
      <c r="X4" s="18"/>
      <c r="Y4" s="18"/>
      <c r="AB4" s="9">
        <f t="shared" si="5"/>
        <v>13</v>
      </c>
      <c r="AC4" s="5" t="str">
        <f t="shared" si="6"/>
        <v>Zakaria Maria</v>
      </c>
      <c r="AD4" s="5" t="str">
        <f t="shared" si="7"/>
        <v>All Starts Fitness TJ Sokol Lužice</v>
      </c>
      <c r="AE4" s="5">
        <f t="shared" si="8"/>
        <v>346</v>
      </c>
      <c r="AF4" s="5">
        <f t="shared" si="9"/>
        <v>2</v>
      </c>
    </row>
    <row r="5" spans="1:32" x14ac:dyDescent="0.25">
      <c r="A5" s="9">
        <f t="shared" ref="A5:A12" si="10">A4+1</f>
        <v>14</v>
      </c>
      <c r="B5" s="5" t="s">
        <v>26</v>
      </c>
      <c r="C5" s="5" t="s">
        <v>23</v>
      </c>
      <c r="D5" s="5">
        <v>96</v>
      </c>
      <c r="E5" s="5">
        <v>97</v>
      </c>
      <c r="F5" s="5">
        <v>102</v>
      </c>
      <c r="G5" s="5">
        <f t="shared" si="0"/>
        <v>295</v>
      </c>
      <c r="H5" s="5">
        <v>10</v>
      </c>
      <c r="I5" s="5">
        <v>9</v>
      </c>
      <c r="J5" s="5">
        <v>8</v>
      </c>
      <c r="K5" s="5">
        <f t="shared" si="1"/>
        <v>27</v>
      </c>
      <c r="L5" s="5">
        <v>9</v>
      </c>
      <c r="M5" s="5">
        <v>0</v>
      </c>
      <c r="N5" s="5">
        <v>5</v>
      </c>
      <c r="O5" s="5">
        <f t="shared" si="2"/>
        <v>14</v>
      </c>
      <c r="P5" s="5">
        <f t="shared" si="3"/>
        <v>336</v>
      </c>
      <c r="Q5" s="5">
        <f t="shared" si="4"/>
        <v>3</v>
      </c>
      <c r="S5" s="18"/>
      <c r="T5" s="18"/>
      <c r="U5" s="18"/>
      <c r="V5" s="18"/>
      <c r="W5" s="18"/>
      <c r="X5" s="18"/>
      <c r="Y5" s="18"/>
      <c r="AB5" s="9">
        <f t="shared" si="5"/>
        <v>14</v>
      </c>
      <c r="AC5" s="5" t="str">
        <f t="shared" si="6"/>
        <v>Schovánková Barbora</v>
      </c>
      <c r="AD5" s="5" t="str">
        <f t="shared" si="7"/>
        <v>Sportovní akademie P&amp;M</v>
      </c>
      <c r="AE5" s="5">
        <f t="shared" si="8"/>
        <v>336</v>
      </c>
      <c r="AF5" s="5">
        <f t="shared" si="9"/>
        <v>3</v>
      </c>
    </row>
    <row r="6" spans="1:32" x14ac:dyDescent="0.25">
      <c r="A6" s="9">
        <f t="shared" si="10"/>
        <v>15</v>
      </c>
      <c r="B6" s="5" t="s">
        <v>27</v>
      </c>
      <c r="C6" s="5" t="s">
        <v>25</v>
      </c>
      <c r="D6" s="5">
        <v>103</v>
      </c>
      <c r="E6" s="5">
        <v>94</v>
      </c>
      <c r="F6" s="5">
        <v>103</v>
      </c>
      <c r="G6" s="5">
        <f t="shared" si="0"/>
        <v>300</v>
      </c>
      <c r="H6" s="5">
        <v>9</v>
      </c>
      <c r="I6" s="5">
        <v>8</v>
      </c>
      <c r="J6" s="5">
        <v>6</v>
      </c>
      <c r="K6" s="5">
        <f t="shared" si="1"/>
        <v>23</v>
      </c>
      <c r="L6" s="5">
        <v>8</v>
      </c>
      <c r="M6" s="5">
        <v>0</v>
      </c>
      <c r="N6" s="5">
        <v>4</v>
      </c>
      <c r="O6" s="5">
        <f t="shared" si="2"/>
        <v>12</v>
      </c>
      <c r="P6" s="5">
        <f t="shared" si="3"/>
        <v>335</v>
      </c>
      <c r="Q6" s="5">
        <f t="shared" si="4"/>
        <v>4</v>
      </c>
      <c r="S6" s="18"/>
      <c r="T6" s="18"/>
      <c r="U6" s="18"/>
      <c r="V6" s="18"/>
      <c r="W6" s="18"/>
      <c r="X6" s="18"/>
      <c r="Y6" s="18"/>
      <c r="AB6" s="9">
        <f t="shared" si="5"/>
        <v>15</v>
      </c>
      <c r="AC6" s="5" t="str">
        <f t="shared" si="6"/>
        <v>Přibilová Alma</v>
      </c>
      <c r="AD6" s="5" t="str">
        <f t="shared" si="7"/>
        <v>All Starts Fitness TJ Sokol Lužice</v>
      </c>
      <c r="AE6" s="5">
        <f t="shared" si="8"/>
        <v>335</v>
      </c>
      <c r="AF6" s="5">
        <f t="shared" si="9"/>
        <v>4</v>
      </c>
    </row>
    <row r="7" spans="1:32" x14ac:dyDescent="0.25">
      <c r="A7" s="9">
        <f t="shared" si="10"/>
        <v>16</v>
      </c>
      <c r="B7" s="5" t="s">
        <v>28</v>
      </c>
      <c r="C7" s="5" t="s">
        <v>23</v>
      </c>
      <c r="D7" s="5">
        <v>90.5</v>
      </c>
      <c r="E7" s="5">
        <v>97</v>
      </c>
      <c r="F7" s="5">
        <v>113</v>
      </c>
      <c r="G7" s="5">
        <f t="shared" si="0"/>
        <v>300.5</v>
      </c>
      <c r="H7" s="5">
        <v>2</v>
      </c>
      <c r="I7" s="5">
        <v>8</v>
      </c>
      <c r="J7" s="5">
        <v>6</v>
      </c>
      <c r="K7" s="5">
        <f t="shared" si="1"/>
        <v>16</v>
      </c>
      <c r="L7" s="5">
        <v>8</v>
      </c>
      <c r="M7" s="5">
        <v>0</v>
      </c>
      <c r="N7" s="5">
        <v>5</v>
      </c>
      <c r="O7" s="5">
        <f t="shared" si="2"/>
        <v>13</v>
      </c>
      <c r="P7" s="5">
        <f t="shared" si="3"/>
        <v>329.5</v>
      </c>
      <c r="Q7" s="5">
        <f t="shared" si="4"/>
        <v>5</v>
      </c>
      <c r="S7" s="18"/>
      <c r="T7" s="18"/>
      <c r="U7" s="18"/>
      <c r="V7" s="18"/>
      <c r="W7" s="18"/>
      <c r="X7" s="18"/>
      <c r="Y7" s="18"/>
      <c r="AB7" s="9">
        <f t="shared" si="5"/>
        <v>16</v>
      </c>
      <c r="AC7" s="5" t="str">
        <f t="shared" si="6"/>
        <v>Kuchařová Veronika</v>
      </c>
      <c r="AD7" s="5" t="str">
        <f t="shared" si="7"/>
        <v>Sportovní akademie P&amp;M</v>
      </c>
      <c r="AE7" s="5">
        <f t="shared" si="8"/>
        <v>329.5</v>
      </c>
      <c r="AF7" s="5">
        <f t="shared" si="9"/>
        <v>5</v>
      </c>
    </row>
    <row r="8" spans="1:32" x14ac:dyDescent="0.25">
      <c r="A8" s="9">
        <f t="shared" si="10"/>
        <v>17</v>
      </c>
      <c r="B8" s="5" t="s">
        <v>29</v>
      </c>
      <c r="C8" s="5" t="s">
        <v>23</v>
      </c>
      <c r="D8" s="5">
        <v>92</v>
      </c>
      <c r="E8" s="5">
        <v>96</v>
      </c>
      <c r="F8" s="5">
        <v>100</v>
      </c>
      <c r="G8" s="5">
        <f t="shared" si="0"/>
        <v>288</v>
      </c>
      <c r="H8" s="5">
        <v>2</v>
      </c>
      <c r="I8" s="5">
        <v>8</v>
      </c>
      <c r="J8" s="5">
        <v>8</v>
      </c>
      <c r="K8" s="5">
        <f t="shared" si="1"/>
        <v>18</v>
      </c>
      <c r="L8" s="5">
        <v>8</v>
      </c>
      <c r="M8" s="5">
        <v>0</v>
      </c>
      <c r="N8" s="5">
        <v>4</v>
      </c>
      <c r="O8" s="5">
        <f t="shared" si="2"/>
        <v>12</v>
      </c>
      <c r="P8" s="5">
        <f t="shared" si="3"/>
        <v>318</v>
      </c>
      <c r="Q8" s="5">
        <f t="shared" si="4"/>
        <v>6</v>
      </c>
      <c r="S8" s="18"/>
      <c r="T8" s="18"/>
      <c r="U8" s="18"/>
      <c r="V8" s="18"/>
      <c r="W8" s="18"/>
      <c r="X8" s="18"/>
      <c r="Y8" s="18"/>
      <c r="AB8" s="9">
        <f t="shared" si="5"/>
        <v>17</v>
      </c>
      <c r="AC8" s="5" t="str">
        <f t="shared" si="6"/>
        <v>Kalkusová Vendula</v>
      </c>
      <c r="AD8" s="5" t="str">
        <f t="shared" si="7"/>
        <v>Sportovní akademie P&amp;M</v>
      </c>
      <c r="AE8" s="5">
        <f t="shared" si="8"/>
        <v>318</v>
      </c>
      <c r="AF8" s="5">
        <f t="shared" si="9"/>
        <v>6</v>
      </c>
    </row>
    <row r="9" spans="1:32" x14ac:dyDescent="0.25">
      <c r="A9" s="9">
        <f t="shared" si="10"/>
        <v>18</v>
      </c>
      <c r="B9" s="5" t="s">
        <v>30</v>
      </c>
      <c r="C9" s="5" t="s">
        <v>23</v>
      </c>
      <c r="D9" s="5">
        <v>85</v>
      </c>
      <c r="E9" s="5">
        <v>93</v>
      </c>
      <c r="F9" s="5">
        <v>92</v>
      </c>
      <c r="G9" s="5">
        <f t="shared" si="0"/>
        <v>270</v>
      </c>
      <c r="H9" s="5">
        <v>10</v>
      </c>
      <c r="I9" s="5">
        <v>9</v>
      </c>
      <c r="J9" s="5">
        <v>9</v>
      </c>
      <c r="K9" s="5">
        <f t="shared" si="1"/>
        <v>28</v>
      </c>
      <c r="L9" s="5">
        <v>10</v>
      </c>
      <c r="M9" s="5">
        <v>1</v>
      </c>
      <c r="N9" s="5">
        <v>5</v>
      </c>
      <c r="O9" s="5">
        <f t="shared" si="2"/>
        <v>16</v>
      </c>
      <c r="P9" s="5">
        <f t="shared" si="3"/>
        <v>314</v>
      </c>
      <c r="Q9" s="5">
        <f t="shared" si="4"/>
        <v>7</v>
      </c>
      <c r="S9" s="18"/>
      <c r="T9" s="18"/>
      <c r="U9" s="18"/>
      <c r="V9" s="18"/>
      <c r="W9" s="18"/>
      <c r="X9" s="18"/>
      <c r="Y9" s="18"/>
      <c r="AB9" s="9">
        <f t="shared" si="5"/>
        <v>18</v>
      </c>
      <c r="AC9" s="5" t="str">
        <f t="shared" si="6"/>
        <v>Mášková Aneta</v>
      </c>
      <c r="AD9" s="5" t="str">
        <f t="shared" si="7"/>
        <v>Sportovní akademie P&amp;M</v>
      </c>
      <c r="AE9" s="5">
        <f t="shared" si="8"/>
        <v>314</v>
      </c>
      <c r="AF9" s="5">
        <f t="shared" si="9"/>
        <v>7</v>
      </c>
    </row>
    <row r="10" spans="1:32" x14ac:dyDescent="0.25">
      <c r="A10" s="9">
        <f t="shared" si="10"/>
        <v>19</v>
      </c>
      <c r="B10" s="5" t="s">
        <v>31</v>
      </c>
      <c r="C10" s="5" t="s">
        <v>25</v>
      </c>
      <c r="D10" s="5">
        <v>79</v>
      </c>
      <c r="E10" s="5">
        <v>81</v>
      </c>
      <c r="F10" s="5">
        <v>82</v>
      </c>
      <c r="G10" s="5">
        <f t="shared" si="0"/>
        <v>242</v>
      </c>
      <c r="H10" s="5">
        <v>8</v>
      </c>
      <c r="I10" s="5">
        <v>10</v>
      </c>
      <c r="J10" s="5">
        <v>7</v>
      </c>
      <c r="K10" s="5">
        <f t="shared" si="1"/>
        <v>25</v>
      </c>
      <c r="L10" s="5">
        <v>9</v>
      </c>
      <c r="M10" s="5">
        <v>2</v>
      </c>
      <c r="N10" s="5">
        <v>5</v>
      </c>
      <c r="O10" s="5">
        <f t="shared" si="2"/>
        <v>16</v>
      </c>
      <c r="P10" s="5">
        <f t="shared" si="3"/>
        <v>283</v>
      </c>
      <c r="Q10" s="5">
        <f t="shared" si="4"/>
        <v>8</v>
      </c>
      <c r="S10" s="18"/>
      <c r="T10" s="18"/>
      <c r="U10" s="18"/>
      <c r="V10" s="18"/>
      <c r="W10" s="18"/>
      <c r="X10" s="18"/>
      <c r="Y10" s="18"/>
      <c r="AB10" s="9">
        <f t="shared" si="5"/>
        <v>19</v>
      </c>
      <c r="AC10" s="5" t="str">
        <f t="shared" si="6"/>
        <v>Zavadilová Erika</v>
      </c>
      <c r="AD10" s="5" t="str">
        <f t="shared" si="7"/>
        <v>All Starts Fitness TJ Sokol Lužice</v>
      </c>
      <c r="AE10" s="5">
        <f t="shared" si="8"/>
        <v>283</v>
      </c>
      <c r="AF10" s="5">
        <f t="shared" si="9"/>
        <v>8</v>
      </c>
    </row>
    <row r="11" spans="1:32" x14ac:dyDescent="0.25">
      <c r="A11" s="9">
        <f t="shared" si="10"/>
        <v>20</v>
      </c>
      <c r="B11" s="5" t="s">
        <v>32</v>
      </c>
      <c r="C11" s="5" t="s">
        <v>23</v>
      </c>
      <c r="D11" s="5">
        <v>85</v>
      </c>
      <c r="E11" s="5">
        <v>82</v>
      </c>
      <c r="F11" s="5">
        <v>84</v>
      </c>
      <c r="G11" s="5">
        <f t="shared" si="0"/>
        <v>251</v>
      </c>
      <c r="H11" s="5">
        <v>3</v>
      </c>
      <c r="I11" s="5">
        <v>7</v>
      </c>
      <c r="J11" s="5">
        <v>6</v>
      </c>
      <c r="K11" s="5">
        <f t="shared" si="1"/>
        <v>16</v>
      </c>
      <c r="L11" s="5">
        <v>8</v>
      </c>
      <c r="M11" s="5">
        <v>0</v>
      </c>
      <c r="N11" s="5">
        <v>5</v>
      </c>
      <c r="O11" s="5">
        <f t="shared" si="2"/>
        <v>13</v>
      </c>
      <c r="P11" s="5">
        <f t="shared" si="3"/>
        <v>280</v>
      </c>
      <c r="Q11" s="5">
        <f t="shared" si="4"/>
        <v>9</v>
      </c>
      <c r="S11" s="18"/>
      <c r="T11" s="18"/>
      <c r="U11" s="18"/>
      <c r="V11" s="18"/>
      <c r="W11" s="18"/>
      <c r="X11" s="18"/>
      <c r="Y11" s="18"/>
      <c r="AB11" s="9">
        <f t="shared" si="5"/>
        <v>20</v>
      </c>
      <c r="AC11" s="5" t="str">
        <f t="shared" si="6"/>
        <v>Schmidtová Šarlota</v>
      </c>
      <c r="AD11" s="5" t="str">
        <f t="shared" si="7"/>
        <v>Sportovní akademie P&amp;M</v>
      </c>
      <c r="AE11" s="5">
        <f t="shared" si="8"/>
        <v>280</v>
      </c>
      <c r="AF11" s="5">
        <f t="shared" si="9"/>
        <v>9</v>
      </c>
    </row>
    <row r="12" spans="1:32" x14ac:dyDescent="0.25">
      <c r="A12" s="9">
        <f t="shared" si="10"/>
        <v>21</v>
      </c>
      <c r="B12" s="5" t="s">
        <v>33</v>
      </c>
      <c r="C12" s="5" t="s">
        <v>23</v>
      </c>
      <c r="D12" s="5">
        <v>60</v>
      </c>
      <c r="E12" s="5">
        <v>57</v>
      </c>
      <c r="F12" s="5">
        <v>75</v>
      </c>
      <c r="G12" s="5">
        <f t="shared" si="0"/>
        <v>192</v>
      </c>
      <c r="H12" s="5">
        <v>2</v>
      </c>
      <c r="I12" s="5">
        <v>8</v>
      </c>
      <c r="J12" s="5">
        <v>7</v>
      </c>
      <c r="K12" s="5">
        <f t="shared" si="1"/>
        <v>17</v>
      </c>
      <c r="L12" s="5">
        <v>7</v>
      </c>
      <c r="M12" s="5">
        <v>0</v>
      </c>
      <c r="N12" s="5">
        <v>5</v>
      </c>
      <c r="O12" s="5">
        <f t="shared" si="2"/>
        <v>12</v>
      </c>
      <c r="P12" s="5">
        <f t="shared" si="3"/>
        <v>221</v>
      </c>
      <c r="Q12" s="5">
        <f t="shared" si="4"/>
        <v>10</v>
      </c>
      <c r="S12" s="18"/>
      <c r="T12" s="18"/>
      <c r="U12" s="18"/>
      <c r="V12" s="18"/>
      <c r="W12" s="18"/>
      <c r="X12" s="18"/>
      <c r="Y12" s="18"/>
      <c r="AB12" s="9">
        <f t="shared" si="5"/>
        <v>21</v>
      </c>
      <c r="AC12" s="5" t="str">
        <f t="shared" si="6"/>
        <v>Procházková Eliška</v>
      </c>
      <c r="AD12" s="5" t="str">
        <f t="shared" si="7"/>
        <v>Sportovní akademie P&amp;M</v>
      </c>
      <c r="AE12" s="5">
        <f t="shared" si="8"/>
        <v>221</v>
      </c>
      <c r="AF12" s="5">
        <f t="shared" si="9"/>
        <v>10</v>
      </c>
    </row>
    <row r="16" spans="1:32" x14ac:dyDescent="0.25">
      <c r="B16" t="s">
        <v>34</v>
      </c>
      <c r="C16" t="s">
        <v>35</v>
      </c>
      <c r="D16" t="s">
        <v>36</v>
      </c>
    </row>
    <row r="17" spans="2:28" x14ac:dyDescent="0.25">
      <c r="C17" s="10" t="s">
        <v>37</v>
      </c>
      <c r="D17" t="s">
        <v>38</v>
      </c>
    </row>
    <row r="18" spans="2:28" x14ac:dyDescent="0.25">
      <c r="C18" s="10" t="s">
        <v>39</v>
      </c>
      <c r="D18" t="s">
        <v>40</v>
      </c>
      <c r="AB18" s="8"/>
    </row>
    <row r="19" spans="2:28" x14ac:dyDescent="0.25">
      <c r="C19" s="10" t="s">
        <v>41</v>
      </c>
      <c r="D19" t="s">
        <v>42</v>
      </c>
      <c r="AB19" s="8"/>
    </row>
    <row r="20" spans="2:28" x14ac:dyDescent="0.25">
      <c r="C20" s="10" t="s">
        <v>43</v>
      </c>
      <c r="D20" t="s">
        <v>44</v>
      </c>
      <c r="AB20" s="8"/>
    </row>
    <row r="21" spans="2:28" x14ac:dyDescent="0.25">
      <c r="C21" t="s">
        <v>45</v>
      </c>
      <c r="AB21" s="8"/>
    </row>
    <row r="22" spans="2:28" x14ac:dyDescent="0.25">
      <c r="B22" t="s">
        <v>46</v>
      </c>
      <c r="C22" t="s">
        <v>47</v>
      </c>
      <c r="D22" t="s">
        <v>48</v>
      </c>
      <c r="AB22" s="8"/>
    </row>
    <row r="23" spans="2:28" x14ac:dyDescent="0.25">
      <c r="C23" t="s">
        <v>49</v>
      </c>
      <c r="D23" t="s">
        <v>50</v>
      </c>
      <c r="AB23" s="8"/>
    </row>
    <row r="24" spans="2:28" x14ac:dyDescent="0.25">
      <c r="C24" t="s">
        <v>51</v>
      </c>
      <c r="D24" t="s">
        <v>52</v>
      </c>
    </row>
  </sheetData>
  <mergeCells count="7">
    <mergeCell ref="W1:Y1"/>
    <mergeCell ref="AB1:AD1"/>
    <mergeCell ref="A1:C1"/>
    <mergeCell ref="D1:G1"/>
    <mergeCell ref="H1:K1"/>
    <mergeCell ref="L1:O1"/>
    <mergeCell ref="T1:V1"/>
  </mergeCells>
  <pageMargins left="0.7" right="0.7" top="0.78749999999999998" bottom="0.78749999999999998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25"/>
  <sheetViews>
    <sheetView zoomScaleNormal="100" workbookViewId="0">
      <selection activeCell="I23" sqref="I23"/>
    </sheetView>
  </sheetViews>
  <sheetFormatPr defaultColWidth="8.59765625" defaultRowHeight="13.8" x14ac:dyDescent="0.25"/>
  <cols>
    <col min="1" max="1" width="5.59765625" customWidth="1"/>
    <col min="2" max="2" width="17.5" customWidth="1"/>
    <col min="3" max="3" width="28.69921875" customWidth="1"/>
    <col min="4" max="4" width="5.19921875" customWidth="1"/>
    <col min="5" max="5" width="5.09765625" customWidth="1"/>
    <col min="6" max="6" width="4.3984375" customWidth="1"/>
    <col min="7" max="8" width="6.19921875" customWidth="1"/>
    <col min="9" max="9" width="9.59765625" customWidth="1"/>
    <col min="10" max="10" width="6.59765625" customWidth="1"/>
    <col min="11" max="11" width="5.8984375" customWidth="1"/>
    <col min="12" max="12" width="6.19921875" customWidth="1"/>
    <col min="13" max="13" width="9" customWidth="1"/>
    <col min="14" max="14" width="11.796875" customWidth="1"/>
    <col min="15" max="15" width="5.69921875" customWidth="1"/>
    <col min="16" max="16" width="7.796875" customWidth="1"/>
    <col min="17" max="17" width="6.59765625" customWidth="1"/>
    <col min="18" max="18" width="10.69921875" customWidth="1"/>
    <col min="19" max="19" width="5.5" customWidth="1"/>
    <col min="20" max="20" width="4.796875" customWidth="1"/>
    <col min="21" max="21" width="5.69921875" customWidth="1"/>
    <col min="22" max="22" width="5.8984375" customWidth="1"/>
    <col min="23" max="23" width="5" customWidth="1"/>
    <col min="24" max="24" width="5.59765625" customWidth="1"/>
    <col min="25" max="25" width="6" customWidth="1"/>
    <col min="26" max="27" width="10.69921875" customWidth="1"/>
    <col min="28" max="28" width="8.19921875" customWidth="1"/>
    <col min="29" max="29" width="17.59765625" customWidth="1"/>
    <col min="30" max="30" width="24.09765625" customWidth="1"/>
    <col min="31" max="32" width="8.19921875" customWidth="1"/>
  </cols>
  <sheetData>
    <row r="1" spans="1:32" x14ac:dyDescent="0.25">
      <c r="A1" s="3" t="s">
        <v>53</v>
      </c>
      <c r="B1" s="3"/>
      <c r="C1" s="3"/>
      <c r="D1" s="3" t="s">
        <v>1</v>
      </c>
      <c r="E1" s="3"/>
      <c r="F1" s="3"/>
      <c r="G1" s="3"/>
      <c r="H1" s="3" t="s">
        <v>54</v>
      </c>
      <c r="I1" s="3"/>
      <c r="J1" s="3"/>
      <c r="K1" s="3"/>
      <c r="L1" s="3" t="s">
        <v>55</v>
      </c>
      <c r="M1" s="3"/>
      <c r="N1" s="3"/>
      <c r="O1" s="3"/>
      <c r="P1" s="4"/>
      <c r="Q1" s="4"/>
      <c r="S1" s="18"/>
      <c r="T1" s="19"/>
      <c r="U1" s="19"/>
      <c r="V1" s="19"/>
      <c r="W1" s="19"/>
      <c r="X1" s="19"/>
      <c r="Y1" s="19"/>
      <c r="Z1" s="14"/>
      <c r="AB1" s="2" t="s">
        <v>56</v>
      </c>
      <c r="AC1" s="2"/>
      <c r="AD1" s="2"/>
    </row>
    <row r="2" spans="1:32" s="8" customFormat="1" x14ac:dyDescent="0.25">
      <c r="A2" s="6" t="s">
        <v>5</v>
      </c>
      <c r="B2" s="6" t="s">
        <v>6</v>
      </c>
      <c r="C2" s="11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11</v>
      </c>
      <c r="L2" s="6" t="s">
        <v>15</v>
      </c>
      <c r="M2" s="6" t="s">
        <v>16</v>
      </c>
      <c r="N2" s="7" t="s">
        <v>17</v>
      </c>
      <c r="O2" s="6" t="s">
        <v>11</v>
      </c>
      <c r="P2" s="6" t="s">
        <v>19</v>
      </c>
      <c r="Q2" s="6" t="s">
        <v>20</v>
      </c>
      <c r="S2" s="16"/>
      <c r="T2" s="16"/>
      <c r="U2" s="16"/>
      <c r="V2" s="16"/>
      <c r="W2" s="16"/>
      <c r="X2" s="16"/>
      <c r="Y2" s="16"/>
      <c r="Z2" s="16"/>
      <c r="AB2" s="6" t="s">
        <v>57</v>
      </c>
      <c r="AC2" s="6" t="s">
        <v>6</v>
      </c>
      <c r="AD2" s="6" t="s">
        <v>7</v>
      </c>
      <c r="AE2" s="6" t="s">
        <v>19</v>
      </c>
      <c r="AF2" s="6" t="s">
        <v>20</v>
      </c>
    </row>
    <row r="3" spans="1:32" x14ac:dyDescent="0.25">
      <c r="A3" s="9">
        <v>23</v>
      </c>
      <c r="B3" s="12" t="s">
        <v>58</v>
      </c>
      <c r="C3" s="5" t="s">
        <v>23</v>
      </c>
      <c r="D3" s="13">
        <v>115</v>
      </c>
      <c r="E3" s="5">
        <v>112</v>
      </c>
      <c r="F3" s="5">
        <v>117</v>
      </c>
      <c r="G3" s="5">
        <f t="shared" ref="G3:G9" si="0">D3+E3+F3</f>
        <v>344</v>
      </c>
      <c r="H3" s="5">
        <v>7</v>
      </c>
      <c r="I3" s="5">
        <v>9</v>
      </c>
      <c r="J3" s="5">
        <v>8</v>
      </c>
      <c r="K3" s="5">
        <f t="shared" ref="K3:K9" si="1">H3+I3+J3</f>
        <v>24</v>
      </c>
      <c r="L3" s="5">
        <v>8</v>
      </c>
      <c r="M3" s="5">
        <v>0</v>
      </c>
      <c r="N3" s="5">
        <v>5</v>
      </c>
      <c r="O3" s="5">
        <f t="shared" ref="O3:O9" si="2">L3+M3+N3</f>
        <v>13</v>
      </c>
      <c r="P3" s="5">
        <f t="shared" ref="P3:P9" si="3">G3+K3+O3</f>
        <v>381</v>
      </c>
      <c r="Q3" s="5">
        <f t="shared" ref="Q3:Q9" si="4">_xlfn.RANK.EQ(P3,$P$3:$P$9,0)</f>
        <v>1</v>
      </c>
      <c r="S3" s="18"/>
      <c r="T3" s="18"/>
      <c r="U3" s="18"/>
      <c r="V3" s="18"/>
      <c r="W3" s="18"/>
      <c r="X3" s="18"/>
      <c r="Y3" s="18"/>
      <c r="Z3" s="14"/>
      <c r="AB3" s="9">
        <f t="shared" ref="AB3:AD9" si="5">A3</f>
        <v>23</v>
      </c>
      <c r="AC3" s="5" t="str">
        <f t="shared" si="5"/>
        <v>Valchářová Nella</v>
      </c>
      <c r="AD3" s="5" t="str">
        <f t="shared" si="5"/>
        <v>Sportovní akademie P&amp;M</v>
      </c>
      <c r="AE3" s="5">
        <f t="shared" ref="AE3:AF9" si="6">P3</f>
        <v>381</v>
      </c>
      <c r="AF3" s="5">
        <f t="shared" si="6"/>
        <v>1</v>
      </c>
    </row>
    <row r="4" spans="1:32" x14ac:dyDescent="0.25">
      <c r="A4" s="9">
        <v>26</v>
      </c>
      <c r="B4" s="12" t="s">
        <v>59</v>
      </c>
      <c r="C4" s="5" t="s">
        <v>25</v>
      </c>
      <c r="D4" s="13">
        <v>115</v>
      </c>
      <c r="E4" s="5">
        <v>113</v>
      </c>
      <c r="F4" s="5">
        <v>123</v>
      </c>
      <c r="G4" s="5">
        <f t="shared" si="0"/>
        <v>351</v>
      </c>
      <c r="H4" s="5">
        <v>3</v>
      </c>
      <c r="I4" s="5">
        <v>4</v>
      </c>
      <c r="J4" s="5">
        <v>6</v>
      </c>
      <c r="K4" s="5">
        <f t="shared" si="1"/>
        <v>13</v>
      </c>
      <c r="L4" s="5">
        <v>9</v>
      </c>
      <c r="M4" s="5">
        <v>0</v>
      </c>
      <c r="N4" s="5">
        <v>5</v>
      </c>
      <c r="O4" s="5">
        <f t="shared" si="2"/>
        <v>14</v>
      </c>
      <c r="P4" s="5">
        <f t="shared" si="3"/>
        <v>378</v>
      </c>
      <c r="Q4" s="5">
        <f t="shared" si="4"/>
        <v>2</v>
      </c>
      <c r="S4" s="18"/>
      <c r="T4" s="18"/>
      <c r="U4" s="18"/>
      <c r="V4" s="18"/>
      <c r="W4" s="18"/>
      <c r="X4" s="18"/>
      <c r="Y4" s="18"/>
      <c r="Z4" s="14"/>
      <c r="AB4" s="9">
        <f t="shared" si="5"/>
        <v>26</v>
      </c>
      <c r="AC4" s="5" t="str">
        <f t="shared" si="5"/>
        <v>Ingrová Barbora</v>
      </c>
      <c r="AD4" s="5" t="str">
        <f t="shared" si="5"/>
        <v>All Starts Fitness TJ Sokol Lužice</v>
      </c>
      <c r="AE4" s="5">
        <f t="shared" si="6"/>
        <v>378</v>
      </c>
      <c r="AF4" s="5">
        <f t="shared" si="6"/>
        <v>2</v>
      </c>
    </row>
    <row r="5" spans="1:32" x14ac:dyDescent="0.25">
      <c r="A5" s="9">
        <v>22</v>
      </c>
      <c r="B5" s="12" t="s">
        <v>60</v>
      </c>
      <c r="C5" s="5" t="s">
        <v>25</v>
      </c>
      <c r="D5" s="13">
        <v>117.5</v>
      </c>
      <c r="E5" s="5">
        <v>118</v>
      </c>
      <c r="F5" s="5">
        <v>109</v>
      </c>
      <c r="G5" s="5">
        <f t="shared" si="0"/>
        <v>344.5</v>
      </c>
      <c r="H5" s="5">
        <v>3</v>
      </c>
      <c r="I5" s="5">
        <v>9</v>
      </c>
      <c r="J5" s="5">
        <v>4</v>
      </c>
      <c r="K5" s="5">
        <f t="shared" si="1"/>
        <v>16</v>
      </c>
      <c r="L5" s="5">
        <v>8</v>
      </c>
      <c r="M5" s="5">
        <v>1</v>
      </c>
      <c r="N5" s="5">
        <v>5</v>
      </c>
      <c r="O5" s="5">
        <f t="shared" si="2"/>
        <v>14</v>
      </c>
      <c r="P5" s="5">
        <f t="shared" si="3"/>
        <v>374.5</v>
      </c>
      <c r="Q5" s="5">
        <f t="shared" si="4"/>
        <v>3</v>
      </c>
      <c r="S5" s="18"/>
      <c r="T5" s="18"/>
      <c r="U5" s="18"/>
      <c r="V5" s="18"/>
      <c r="W5" s="18"/>
      <c r="X5" s="18"/>
      <c r="Y5" s="18"/>
      <c r="Z5" s="14"/>
      <c r="AB5" s="9">
        <f t="shared" si="5"/>
        <v>22</v>
      </c>
      <c r="AC5" s="5" t="str">
        <f t="shared" si="5"/>
        <v>Fialová Zuzana</v>
      </c>
      <c r="AD5" s="5" t="str">
        <f t="shared" si="5"/>
        <v>All Starts Fitness TJ Sokol Lužice</v>
      </c>
      <c r="AE5" s="5">
        <f t="shared" si="6"/>
        <v>374.5</v>
      </c>
      <c r="AF5" s="5">
        <f t="shared" si="6"/>
        <v>3</v>
      </c>
    </row>
    <row r="6" spans="1:32" x14ac:dyDescent="0.25">
      <c r="A6" s="9">
        <v>27</v>
      </c>
      <c r="B6" s="12" t="s">
        <v>61</v>
      </c>
      <c r="C6" s="5" t="s">
        <v>23</v>
      </c>
      <c r="D6" s="13">
        <v>107</v>
      </c>
      <c r="E6" s="5">
        <v>104</v>
      </c>
      <c r="F6" s="5">
        <v>108</v>
      </c>
      <c r="G6" s="5">
        <f t="shared" si="0"/>
        <v>319</v>
      </c>
      <c r="H6" s="5">
        <v>1</v>
      </c>
      <c r="I6" s="5">
        <v>7</v>
      </c>
      <c r="J6" s="5">
        <v>4</v>
      </c>
      <c r="K6" s="5">
        <f t="shared" si="1"/>
        <v>12</v>
      </c>
      <c r="L6" s="5">
        <v>9</v>
      </c>
      <c r="M6" s="5">
        <v>0</v>
      </c>
      <c r="N6" s="5">
        <v>5</v>
      </c>
      <c r="O6" s="5">
        <f t="shared" si="2"/>
        <v>14</v>
      </c>
      <c r="P6" s="5">
        <f t="shared" si="3"/>
        <v>345</v>
      </c>
      <c r="Q6" s="5">
        <f t="shared" si="4"/>
        <v>4</v>
      </c>
      <c r="S6" s="18"/>
      <c r="T6" s="18"/>
      <c r="U6" s="18"/>
      <c r="V6" s="18"/>
      <c r="W6" s="18"/>
      <c r="X6" s="18"/>
      <c r="Y6" s="18"/>
      <c r="Z6" s="14"/>
      <c r="AB6" s="9">
        <f t="shared" si="5"/>
        <v>27</v>
      </c>
      <c r="AC6" s="5" t="str">
        <f t="shared" si="5"/>
        <v>Janočková Zoe</v>
      </c>
      <c r="AD6" s="5" t="str">
        <f t="shared" si="5"/>
        <v>Sportovní akademie P&amp;M</v>
      </c>
      <c r="AE6" s="5">
        <f t="shared" si="6"/>
        <v>345</v>
      </c>
      <c r="AF6" s="5">
        <f t="shared" si="6"/>
        <v>4</v>
      </c>
    </row>
    <row r="7" spans="1:32" x14ac:dyDescent="0.25">
      <c r="A7" s="9">
        <v>24</v>
      </c>
      <c r="B7" s="12" t="s">
        <v>62</v>
      </c>
      <c r="C7" s="5" t="s">
        <v>63</v>
      </c>
      <c r="D7" s="13">
        <v>108</v>
      </c>
      <c r="E7" s="5">
        <v>99</v>
      </c>
      <c r="F7" s="5">
        <v>104</v>
      </c>
      <c r="G7" s="5">
        <f t="shared" si="0"/>
        <v>311</v>
      </c>
      <c r="H7" s="5">
        <v>3</v>
      </c>
      <c r="I7" s="5">
        <v>6</v>
      </c>
      <c r="J7" s="5">
        <v>10</v>
      </c>
      <c r="K7" s="5">
        <f t="shared" si="1"/>
        <v>19</v>
      </c>
      <c r="L7" s="5">
        <v>8</v>
      </c>
      <c r="M7" s="5">
        <v>0</v>
      </c>
      <c r="N7" s="5">
        <v>5</v>
      </c>
      <c r="O7" s="5">
        <f t="shared" si="2"/>
        <v>13</v>
      </c>
      <c r="P7" s="5">
        <f t="shared" si="3"/>
        <v>343</v>
      </c>
      <c r="Q7" s="5">
        <f t="shared" si="4"/>
        <v>5</v>
      </c>
      <c r="S7" s="18"/>
      <c r="T7" s="18"/>
      <c r="U7" s="18"/>
      <c r="V7" s="18"/>
      <c r="W7" s="18"/>
      <c r="X7" s="18"/>
      <c r="Y7" s="18"/>
      <c r="Z7" s="14"/>
      <c r="AB7" s="9">
        <f t="shared" si="5"/>
        <v>24</v>
      </c>
      <c r="AC7" s="5" t="str">
        <f t="shared" si="5"/>
        <v>Opršalová Tereza</v>
      </c>
      <c r="AD7" s="5" t="str">
        <f t="shared" si="5"/>
        <v>Sportovní studio Jindry Šípkové</v>
      </c>
      <c r="AE7" s="5">
        <f t="shared" si="6"/>
        <v>343</v>
      </c>
      <c r="AF7" s="5">
        <f t="shared" si="6"/>
        <v>5</v>
      </c>
    </row>
    <row r="8" spans="1:32" x14ac:dyDescent="0.25">
      <c r="A8" s="9">
        <v>21</v>
      </c>
      <c r="B8" s="12" t="s">
        <v>64</v>
      </c>
      <c r="C8" s="5" t="s">
        <v>25</v>
      </c>
      <c r="D8" s="13">
        <v>100</v>
      </c>
      <c r="E8" s="5">
        <v>101</v>
      </c>
      <c r="F8" s="5">
        <v>103</v>
      </c>
      <c r="G8" s="5">
        <f t="shared" si="0"/>
        <v>304</v>
      </c>
      <c r="H8" s="5">
        <v>7</v>
      </c>
      <c r="I8" s="5">
        <v>9</v>
      </c>
      <c r="J8" s="5">
        <v>6</v>
      </c>
      <c r="K8" s="5">
        <f t="shared" si="1"/>
        <v>22</v>
      </c>
      <c r="L8" s="5">
        <v>9</v>
      </c>
      <c r="M8" s="5">
        <v>0</v>
      </c>
      <c r="N8" s="5">
        <v>5</v>
      </c>
      <c r="O8" s="5">
        <f t="shared" si="2"/>
        <v>14</v>
      </c>
      <c r="P8" s="5">
        <f t="shared" si="3"/>
        <v>340</v>
      </c>
      <c r="Q8" s="5">
        <f t="shared" si="4"/>
        <v>6</v>
      </c>
      <c r="S8" s="18"/>
      <c r="T8" s="18"/>
      <c r="U8" s="18"/>
      <c r="V8" s="18"/>
      <c r="W8" s="18"/>
      <c r="X8" s="18"/>
      <c r="Y8" s="18"/>
      <c r="Z8" s="14"/>
      <c r="AB8" s="9">
        <f t="shared" si="5"/>
        <v>21</v>
      </c>
      <c r="AC8" s="5" t="str">
        <f t="shared" si="5"/>
        <v>Kučová Krystína</v>
      </c>
      <c r="AD8" s="5" t="str">
        <f t="shared" si="5"/>
        <v>All Starts Fitness TJ Sokol Lužice</v>
      </c>
      <c r="AE8" s="5">
        <f t="shared" si="6"/>
        <v>340</v>
      </c>
      <c r="AF8" s="5">
        <f t="shared" si="6"/>
        <v>6</v>
      </c>
    </row>
    <row r="9" spans="1:32" x14ac:dyDescent="0.25">
      <c r="A9" s="9">
        <v>25</v>
      </c>
      <c r="B9" s="12" t="s">
        <v>65</v>
      </c>
      <c r="C9" s="5" t="s">
        <v>66</v>
      </c>
      <c r="D9" s="13">
        <v>94</v>
      </c>
      <c r="E9" s="5">
        <v>87</v>
      </c>
      <c r="F9" s="5">
        <v>109</v>
      </c>
      <c r="G9" s="5">
        <f t="shared" si="0"/>
        <v>290</v>
      </c>
      <c r="H9" s="5">
        <v>6</v>
      </c>
      <c r="I9" s="5">
        <v>8</v>
      </c>
      <c r="J9" s="5">
        <v>9</v>
      </c>
      <c r="K9" s="5">
        <f t="shared" si="1"/>
        <v>23</v>
      </c>
      <c r="L9" s="5">
        <v>7</v>
      </c>
      <c r="M9" s="5">
        <v>0</v>
      </c>
      <c r="N9" s="5">
        <v>5</v>
      </c>
      <c r="O9" s="5">
        <f t="shared" si="2"/>
        <v>12</v>
      </c>
      <c r="P9" s="5">
        <f t="shared" si="3"/>
        <v>325</v>
      </c>
      <c r="Q9" s="5">
        <f t="shared" si="4"/>
        <v>7</v>
      </c>
      <c r="S9" s="18"/>
      <c r="T9" s="18"/>
      <c r="U9" s="18"/>
      <c r="V9" s="18"/>
      <c r="W9" s="18"/>
      <c r="X9" s="18"/>
      <c r="Y9" s="18"/>
      <c r="Z9" s="14"/>
      <c r="AB9" s="9">
        <f t="shared" si="5"/>
        <v>25</v>
      </c>
      <c r="AC9" s="5" t="str">
        <f t="shared" si="5"/>
        <v>Hrabalová Natálie</v>
      </c>
      <c r="AD9" s="5" t="str">
        <f t="shared" si="5"/>
        <v>Gym Fit Kutná Hora</v>
      </c>
      <c r="AE9" s="5">
        <f t="shared" si="6"/>
        <v>325</v>
      </c>
      <c r="AF9" s="5">
        <f t="shared" si="6"/>
        <v>7</v>
      </c>
    </row>
    <row r="10" spans="1:32" x14ac:dyDescent="0.25">
      <c r="S10" s="14"/>
      <c r="T10" s="14"/>
      <c r="U10" s="14"/>
      <c r="V10" s="14"/>
      <c r="W10" s="14"/>
      <c r="X10" s="14"/>
      <c r="Y10" s="14"/>
    </row>
    <row r="11" spans="1:32" x14ac:dyDescent="0.25">
      <c r="S11" s="14"/>
      <c r="T11" s="14"/>
      <c r="U11" s="14"/>
      <c r="V11" s="14"/>
      <c r="W11" s="14"/>
      <c r="X11" s="14"/>
      <c r="Y11" s="14"/>
    </row>
    <row r="12" spans="1:32" x14ac:dyDescent="0.25">
      <c r="S12" s="14"/>
      <c r="T12" s="14"/>
      <c r="U12" s="14"/>
      <c r="V12" s="14"/>
      <c r="W12" s="14"/>
      <c r="X12" s="14"/>
      <c r="Y12" s="14"/>
    </row>
    <row r="13" spans="1:32" x14ac:dyDescent="0.25">
      <c r="S13" s="14"/>
      <c r="T13" s="14"/>
      <c r="U13" s="14"/>
      <c r="V13" s="14"/>
      <c r="W13" s="14"/>
      <c r="X13" s="14"/>
      <c r="Y13" s="14"/>
    </row>
    <row r="14" spans="1:32" x14ac:dyDescent="0.25">
      <c r="C14" s="10"/>
      <c r="AB14" s="8"/>
    </row>
    <row r="15" spans="1:32" x14ac:dyDescent="0.25">
      <c r="C15" s="10"/>
      <c r="AB15" s="8"/>
    </row>
    <row r="16" spans="1:32" x14ac:dyDescent="0.25">
      <c r="C16" s="10"/>
      <c r="AB16" s="8"/>
    </row>
    <row r="17" spans="3:28" x14ac:dyDescent="0.25">
      <c r="C17" s="10"/>
      <c r="AB17" s="8"/>
    </row>
    <row r="18" spans="3:28" x14ac:dyDescent="0.25">
      <c r="AB18" s="8"/>
    </row>
    <row r="19" spans="3:28" x14ac:dyDescent="0.25">
      <c r="AB19" s="8"/>
    </row>
    <row r="20" spans="3:28" x14ac:dyDescent="0.25">
      <c r="AB20" s="8"/>
    </row>
    <row r="21" spans="3:28" x14ac:dyDescent="0.25">
      <c r="AB21" s="8"/>
    </row>
    <row r="22" spans="3:28" x14ac:dyDescent="0.25">
      <c r="AB22" s="8"/>
    </row>
    <row r="23" spans="3:28" x14ac:dyDescent="0.25">
      <c r="AB23" s="8"/>
    </row>
    <row r="24" spans="3:28" x14ac:dyDescent="0.25">
      <c r="AB24" s="8"/>
    </row>
    <row r="25" spans="3:28" x14ac:dyDescent="0.25">
      <c r="AB25" s="8"/>
    </row>
  </sheetData>
  <mergeCells count="7">
    <mergeCell ref="W1:Y1"/>
    <mergeCell ref="AB1:AD1"/>
    <mergeCell ref="A1:C1"/>
    <mergeCell ref="D1:G1"/>
    <mergeCell ref="H1:K1"/>
    <mergeCell ref="L1:O1"/>
    <mergeCell ref="T1:V1"/>
  </mergeCells>
  <pageMargins left="0.7" right="0.7" top="0.78749999999999998" bottom="0.78749999999999998" header="0.511811023622047" footer="0.511811023622047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7"/>
  <sheetViews>
    <sheetView tabSelected="1" zoomScaleNormal="100" workbookViewId="0">
      <selection activeCell="I13" sqref="I13"/>
    </sheetView>
  </sheetViews>
  <sheetFormatPr defaultColWidth="8.59765625" defaultRowHeight="13.8" x14ac:dyDescent="0.25"/>
  <cols>
    <col min="1" max="1" width="5.296875" customWidth="1"/>
    <col min="2" max="2" width="16.3984375" customWidth="1"/>
    <col min="3" max="3" width="27.5" customWidth="1"/>
    <col min="4" max="5" width="5.19921875" customWidth="1"/>
    <col min="6" max="6" width="5.5" customWidth="1"/>
    <col min="7" max="7" width="6.19921875" customWidth="1"/>
    <col min="8" max="8" width="6.3984375" customWidth="1"/>
    <col min="9" max="9" width="10" customWidth="1"/>
    <col min="10" max="10" width="7.19921875" customWidth="1"/>
    <col min="11" max="11" width="6.5" customWidth="1"/>
    <col min="12" max="12" width="5.8984375" customWidth="1"/>
    <col min="13" max="13" width="9.19921875" customWidth="1"/>
    <col min="14" max="14" width="12" customWidth="1"/>
    <col min="15" max="15" width="5.8984375" customWidth="1"/>
    <col min="16" max="16" width="7.5" customWidth="1"/>
    <col min="17" max="17" width="6.796875" customWidth="1"/>
    <col min="18" max="18" width="10.69921875" customWidth="1"/>
    <col min="19" max="19" width="4.8984375" customWidth="1"/>
    <col min="20" max="20" width="5" customWidth="1"/>
    <col min="21" max="21" width="5.19921875" customWidth="1"/>
    <col min="22" max="22" width="5.59765625" customWidth="1"/>
    <col min="23" max="24" width="4.59765625" customWidth="1"/>
    <col min="25" max="25" width="7" customWidth="1"/>
    <col min="26" max="27" width="10.69921875" customWidth="1"/>
    <col min="28" max="28" width="7.8984375" customWidth="1"/>
    <col min="29" max="29" width="17.59765625" customWidth="1"/>
    <col min="30" max="30" width="24.09765625" customWidth="1"/>
    <col min="32" max="32" width="6.19921875" customWidth="1"/>
  </cols>
  <sheetData>
    <row r="1" spans="1:32" x14ac:dyDescent="0.25">
      <c r="A1" s="3" t="s">
        <v>67</v>
      </c>
      <c r="B1" s="3"/>
      <c r="C1" s="3"/>
      <c r="D1" s="3" t="s">
        <v>1</v>
      </c>
      <c r="E1" s="3"/>
      <c r="F1" s="3"/>
      <c r="G1" s="3"/>
      <c r="H1" s="3" t="s">
        <v>2</v>
      </c>
      <c r="I1" s="3"/>
      <c r="J1" s="3"/>
      <c r="K1" s="3"/>
      <c r="L1" s="3" t="s">
        <v>3</v>
      </c>
      <c r="M1" s="3"/>
      <c r="N1" s="3"/>
      <c r="O1" s="3"/>
      <c r="P1" s="4"/>
      <c r="Q1" s="4"/>
      <c r="S1" s="18"/>
      <c r="T1" s="19"/>
      <c r="U1" s="19"/>
      <c r="V1" s="19"/>
      <c r="W1" s="19"/>
      <c r="X1" s="19"/>
      <c r="Y1" s="19"/>
      <c r="AB1" s="3" t="s">
        <v>68</v>
      </c>
      <c r="AC1" s="3"/>
      <c r="AD1" s="3"/>
    </row>
    <row r="2" spans="1:32" s="8" customFormat="1" x14ac:dyDescent="0.25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11</v>
      </c>
      <c r="L2" s="6" t="s">
        <v>15</v>
      </c>
      <c r="M2" s="6" t="s">
        <v>16</v>
      </c>
      <c r="N2" s="7" t="s">
        <v>17</v>
      </c>
      <c r="O2" s="6" t="s">
        <v>11</v>
      </c>
      <c r="P2" s="6" t="s">
        <v>19</v>
      </c>
      <c r="Q2" s="6" t="s">
        <v>20</v>
      </c>
      <c r="S2" s="16"/>
      <c r="T2" s="16"/>
      <c r="U2" s="16"/>
      <c r="V2" s="16"/>
      <c r="W2" s="16"/>
      <c r="X2" s="16"/>
      <c r="Y2" s="16"/>
      <c r="AB2" s="6" t="s">
        <v>5</v>
      </c>
      <c r="AC2" s="6" t="s">
        <v>6</v>
      </c>
      <c r="AD2" s="6" t="s">
        <v>7</v>
      </c>
      <c r="AE2" s="6" t="s">
        <v>19</v>
      </c>
      <c r="AF2" s="6" t="s">
        <v>20</v>
      </c>
    </row>
    <row r="3" spans="1:32" x14ac:dyDescent="0.25">
      <c r="A3" s="9">
        <v>30</v>
      </c>
      <c r="B3" s="5" t="s">
        <v>69</v>
      </c>
      <c r="C3" s="5" t="s">
        <v>63</v>
      </c>
      <c r="D3" s="5">
        <v>101</v>
      </c>
      <c r="E3" s="5">
        <v>108</v>
      </c>
      <c r="F3" s="5">
        <v>106</v>
      </c>
      <c r="G3" s="5">
        <f>D3+E3+F3</f>
        <v>315</v>
      </c>
      <c r="H3" s="5">
        <v>3</v>
      </c>
      <c r="I3" s="5">
        <v>4</v>
      </c>
      <c r="J3" s="5">
        <v>4</v>
      </c>
      <c r="K3" s="5">
        <f>H3+I3+J3</f>
        <v>11</v>
      </c>
      <c r="L3" s="5">
        <v>9</v>
      </c>
      <c r="M3" s="5">
        <v>0</v>
      </c>
      <c r="N3" s="5">
        <v>5</v>
      </c>
      <c r="O3" s="5">
        <f>L3+M3+N3</f>
        <v>14</v>
      </c>
      <c r="P3" s="5">
        <f>G3+K3+O3</f>
        <v>340</v>
      </c>
      <c r="Q3" s="5">
        <f>_xlfn.RANK.EQ(P3,$P$3:$P$5,0)</f>
        <v>1</v>
      </c>
      <c r="S3" s="18"/>
      <c r="T3" s="18"/>
      <c r="U3" s="18"/>
      <c r="V3" s="18"/>
      <c r="W3" s="18"/>
      <c r="X3" s="18"/>
      <c r="Y3" s="18"/>
      <c r="AB3" s="9">
        <f t="shared" ref="AB3:AD5" si="0">A3</f>
        <v>30</v>
      </c>
      <c r="AC3" s="5" t="str">
        <f t="shared" si="0"/>
        <v>Hrubá Nela</v>
      </c>
      <c r="AD3" s="5" t="str">
        <f t="shared" si="0"/>
        <v>Sportovní studio Jindry Šípkové</v>
      </c>
      <c r="AE3" s="5">
        <f t="shared" ref="AE3:AF5" si="1">P3</f>
        <v>340</v>
      </c>
      <c r="AF3" s="5">
        <f t="shared" si="1"/>
        <v>1</v>
      </c>
    </row>
    <row r="4" spans="1:32" x14ac:dyDescent="0.25">
      <c r="A4" s="9">
        <v>3</v>
      </c>
      <c r="B4" s="5" t="s">
        <v>70</v>
      </c>
      <c r="C4" s="5" t="s">
        <v>71</v>
      </c>
      <c r="D4" s="5">
        <v>86</v>
      </c>
      <c r="E4" s="5">
        <v>72</v>
      </c>
      <c r="F4" s="5">
        <v>88</v>
      </c>
      <c r="G4" s="5">
        <f>D4+E4+F4</f>
        <v>246</v>
      </c>
      <c r="H4" s="5">
        <v>2</v>
      </c>
      <c r="I4" s="5">
        <v>8</v>
      </c>
      <c r="J4" s="5">
        <v>2</v>
      </c>
      <c r="K4" s="5">
        <f>H4+I4+J4</f>
        <v>12</v>
      </c>
      <c r="L4" s="5">
        <v>8</v>
      </c>
      <c r="M4" s="5">
        <v>5</v>
      </c>
      <c r="N4" s="5">
        <v>5</v>
      </c>
      <c r="O4" s="5">
        <f>L4+M4+N4</f>
        <v>18</v>
      </c>
      <c r="P4" s="5">
        <f>G4+K4+O4</f>
        <v>276</v>
      </c>
      <c r="Q4" s="5">
        <f>_xlfn.RANK.EQ(P4,$P$3:$P$5,0)</f>
        <v>2</v>
      </c>
      <c r="S4" s="18"/>
      <c r="T4" s="18"/>
      <c r="U4" s="18"/>
      <c r="V4" s="18"/>
      <c r="W4" s="18"/>
      <c r="X4" s="18"/>
      <c r="Y4" s="18"/>
      <c r="AB4" s="9">
        <f t="shared" si="0"/>
        <v>3</v>
      </c>
      <c r="AC4" s="5" t="str">
        <f t="shared" si="0"/>
        <v>Hrotková Tia</v>
      </c>
      <c r="AD4" s="5" t="str">
        <f t="shared" si="0"/>
        <v>ŠK Arkádia Galanta</v>
      </c>
      <c r="AE4" s="5">
        <f t="shared" si="1"/>
        <v>276</v>
      </c>
      <c r="AF4" s="5">
        <f t="shared" si="1"/>
        <v>2</v>
      </c>
    </row>
    <row r="5" spans="1:32" x14ac:dyDescent="0.25">
      <c r="A5" s="9">
        <v>29</v>
      </c>
      <c r="B5" s="5" t="s">
        <v>72</v>
      </c>
      <c r="C5" s="5" t="s">
        <v>71</v>
      </c>
      <c r="D5" s="5">
        <v>79</v>
      </c>
      <c r="E5" s="5">
        <v>79</v>
      </c>
      <c r="F5" s="5">
        <v>83</v>
      </c>
      <c r="G5" s="5">
        <f>D5+E5+F5</f>
        <v>241</v>
      </c>
      <c r="H5" s="5">
        <v>2</v>
      </c>
      <c r="I5" s="5">
        <v>8</v>
      </c>
      <c r="J5" s="5">
        <v>5</v>
      </c>
      <c r="K5" s="5">
        <f>H5+I5+J5</f>
        <v>15</v>
      </c>
      <c r="L5" s="5">
        <v>8</v>
      </c>
      <c r="M5" s="5">
        <v>3</v>
      </c>
      <c r="N5" s="5">
        <v>5</v>
      </c>
      <c r="O5" s="5">
        <f>L5+M5+N5</f>
        <v>16</v>
      </c>
      <c r="P5" s="5">
        <f>G5+K5+O5</f>
        <v>272</v>
      </c>
      <c r="Q5" s="5">
        <f>_xlfn.RANK.EQ(P5,$P$3:$P$5,0)</f>
        <v>3</v>
      </c>
      <c r="S5" s="18"/>
      <c r="T5" s="18"/>
      <c r="U5" s="18"/>
      <c r="V5" s="18"/>
      <c r="W5" s="18"/>
      <c r="X5" s="18"/>
      <c r="Y5" s="18"/>
      <c r="AB5" s="9">
        <f t="shared" si="0"/>
        <v>29</v>
      </c>
      <c r="AC5" s="5" t="str">
        <f t="shared" si="0"/>
        <v>Burianová Viktoria</v>
      </c>
      <c r="AD5" s="5" t="str">
        <f t="shared" si="0"/>
        <v>ŠK Arkádia Galanta</v>
      </c>
      <c r="AE5" s="5">
        <f t="shared" si="1"/>
        <v>272</v>
      </c>
      <c r="AF5" s="5">
        <f t="shared" si="1"/>
        <v>3</v>
      </c>
    </row>
    <row r="6" spans="1:32" x14ac:dyDescent="0.25">
      <c r="S6" s="14"/>
      <c r="T6" s="14"/>
      <c r="U6" s="14"/>
    </row>
    <row r="7" spans="1:32" x14ac:dyDescent="0.25">
      <c r="S7" s="14"/>
      <c r="T7" s="14"/>
      <c r="U7" s="14"/>
    </row>
    <row r="8" spans="1:32" x14ac:dyDescent="0.25">
      <c r="S8" s="14"/>
      <c r="T8" s="14"/>
      <c r="U8" s="14"/>
      <c r="AB8" s="1"/>
      <c r="AC8" s="1"/>
      <c r="AD8" s="1"/>
      <c r="AE8" s="14"/>
      <c r="AF8" s="14"/>
    </row>
    <row r="9" spans="1:32" x14ac:dyDescent="0.25">
      <c r="S9" s="14"/>
      <c r="T9" s="14"/>
      <c r="U9" s="14"/>
      <c r="AB9" s="15"/>
      <c r="AC9" s="15"/>
      <c r="AD9" s="15"/>
      <c r="AE9" s="15"/>
      <c r="AF9" s="15"/>
    </row>
    <row r="10" spans="1:32" x14ac:dyDescent="0.25">
      <c r="C10" s="10"/>
      <c r="AB10" s="16"/>
      <c r="AC10" s="14"/>
      <c r="AD10" s="14"/>
      <c r="AE10" s="14"/>
      <c r="AF10" s="14"/>
    </row>
    <row r="11" spans="1:32" x14ac:dyDescent="0.25">
      <c r="C11" s="10"/>
      <c r="AB11" s="17"/>
      <c r="AE11" s="14"/>
      <c r="AF11" s="14"/>
    </row>
    <row r="12" spans="1:32" x14ac:dyDescent="0.25">
      <c r="C12" s="10"/>
      <c r="AB12" s="16"/>
      <c r="AC12" s="14"/>
      <c r="AD12" s="14"/>
      <c r="AE12" s="14"/>
      <c r="AF12" s="14"/>
    </row>
    <row r="13" spans="1:32" x14ac:dyDescent="0.25">
      <c r="C13" s="10"/>
      <c r="AB13" s="16"/>
      <c r="AC13" s="14"/>
      <c r="AD13" s="14"/>
      <c r="AE13" s="14"/>
      <c r="AF13" s="14"/>
    </row>
    <row r="14" spans="1:32" x14ac:dyDescent="0.25">
      <c r="AB14" s="8"/>
    </row>
    <row r="15" spans="1:32" x14ac:dyDescent="0.25">
      <c r="AB15" s="16"/>
      <c r="AC15" s="14"/>
      <c r="AD15" s="14"/>
      <c r="AE15" s="14"/>
      <c r="AF15" s="14"/>
    </row>
    <row r="16" spans="1:32" x14ac:dyDescent="0.25">
      <c r="AB16" s="8"/>
    </row>
    <row r="17" spans="28:28" x14ac:dyDescent="0.25">
      <c r="AB17" s="8"/>
    </row>
  </sheetData>
  <mergeCells count="8">
    <mergeCell ref="W1:Y1"/>
    <mergeCell ref="AB1:AD1"/>
    <mergeCell ref="AB8:AD8"/>
    <mergeCell ref="A1:C1"/>
    <mergeCell ref="D1:G1"/>
    <mergeCell ref="H1:K1"/>
    <mergeCell ref="L1:O1"/>
    <mergeCell ref="T1:V1"/>
  </mergeCells>
  <pageMargins left="0" right="0" top="0.39374999999999999" bottom="0.39374999999999999" header="0" footer="0"/>
  <pageSetup paperSize="9" fitToHeight="0" pageOrder="overThenDown" orientation="landscape" horizontalDpi="300" verticalDpi="300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10-11</vt:lpstr>
      <vt:lpstr>12-14</vt:lpstr>
      <vt:lpstr>8-10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Kalkusová</dc:creator>
  <dc:description/>
  <cp:lastModifiedBy>Pavlína Kalkusová</cp:lastModifiedBy>
  <cp:revision>220</cp:revision>
  <cp:lastPrinted>2022-05-14T11:09:24Z</cp:lastPrinted>
  <dcterms:created xsi:type="dcterms:W3CDTF">2019-11-05T09:56:25Z</dcterms:created>
  <dcterms:modified xsi:type="dcterms:W3CDTF">2022-05-16T11:18:29Z</dcterms:modified>
  <dc:language>cs-CZ</dc:language>
</cp:coreProperties>
</file>